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B627BB9A-1379-4CB3-A44C-C8037CDFA305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4" r:id="rId11"/>
    <pivotCache cacheId="5" r:id="rId12"/>
    <pivotCache cacheId="6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64" i="1" l="1"/>
  <c r="N4464" i="1"/>
  <c r="O4462" i="1"/>
  <c r="N4462" i="1"/>
  <c r="O4461" i="1"/>
  <c r="N4461" i="1"/>
  <c r="O2966" i="1"/>
  <c r="N2966" i="1"/>
  <c r="O4399" i="1" l="1"/>
  <c r="N4399" i="1"/>
  <c r="N4475" i="1" l="1"/>
  <c r="O4475" i="1"/>
  <c r="O4467" i="1" l="1"/>
  <c r="N4467" i="1"/>
  <c r="N4468" i="1"/>
  <c r="O4468" i="1"/>
  <c r="N4360" i="1"/>
  <c r="O4360" i="1"/>
  <c r="N4425" i="1" l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3" i="1"/>
  <c r="N4465" i="1"/>
  <c r="N4466" i="1"/>
  <c r="N4469" i="1"/>
  <c r="N4470" i="1"/>
  <c r="N4471" i="1"/>
  <c r="N4472" i="1"/>
  <c r="N4473" i="1"/>
  <c r="N447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3" i="1"/>
  <c r="O4465" i="1"/>
  <c r="O4466" i="1"/>
  <c r="O4469" i="1"/>
  <c r="O4470" i="1"/>
  <c r="O4471" i="1"/>
  <c r="O4472" i="1"/>
  <c r="O4473" i="1"/>
  <c r="O4474" i="1"/>
  <c r="O4252" i="1"/>
  <c r="N4252" i="1"/>
  <c r="O4370" i="1"/>
  <c r="N4370" i="1"/>
  <c r="O4424" i="1" l="1"/>
  <c r="N4424" i="1"/>
  <c r="O4423" i="1"/>
  <c r="N4423" i="1"/>
  <c r="O4422" i="1"/>
  <c r="N4422" i="1"/>
  <c r="O4421" i="1"/>
  <c r="N4421" i="1"/>
  <c r="O4420" i="1"/>
  <c r="N4420" i="1"/>
  <c r="O4419" i="1"/>
  <c r="N4419" i="1"/>
  <c r="O4418" i="1"/>
  <c r="N4418" i="1"/>
  <c r="O4417" i="1"/>
  <c r="N4417" i="1"/>
  <c r="N4416" i="1"/>
  <c r="O4416" i="1"/>
  <c r="N4410" i="1"/>
  <c r="N4411" i="1"/>
  <c r="N4412" i="1"/>
  <c r="N4413" i="1"/>
  <c r="N4414" i="1"/>
  <c r="N4415" i="1"/>
  <c r="O4410" i="1"/>
  <c r="O4411" i="1"/>
  <c r="O4412" i="1"/>
  <c r="O4413" i="1"/>
  <c r="O4414" i="1"/>
  <c r="O4415" i="1"/>
  <c r="O4369" i="1"/>
  <c r="N4369" i="1"/>
  <c r="O4364" i="1"/>
  <c r="N4364" i="1"/>
  <c r="O4363" i="1"/>
  <c r="N4363" i="1"/>
  <c r="D4369" i="1"/>
  <c r="D4363" i="1"/>
  <c r="O4409" i="1"/>
  <c r="N4409" i="1"/>
  <c r="N4408" i="1" l="1"/>
  <c r="O4408" i="1"/>
  <c r="N4254" i="1"/>
  <c r="O4254" i="1"/>
  <c r="N4390" i="1" l="1"/>
  <c r="N4391" i="1"/>
  <c r="N4392" i="1"/>
  <c r="N4393" i="1"/>
  <c r="N4394" i="1"/>
  <c r="N4395" i="1"/>
  <c r="N4396" i="1"/>
  <c r="N4397" i="1"/>
  <c r="N4398" i="1"/>
  <c r="N4400" i="1"/>
  <c r="N4401" i="1"/>
  <c r="N4402" i="1"/>
  <c r="N4403" i="1"/>
  <c r="N4404" i="1"/>
  <c r="N4405" i="1"/>
  <c r="N4406" i="1"/>
  <c r="N4407" i="1"/>
  <c r="O4390" i="1"/>
  <c r="O4391" i="1"/>
  <c r="O4392" i="1"/>
  <c r="O4393" i="1"/>
  <c r="O4394" i="1"/>
  <c r="O4395" i="1"/>
  <c r="O4396" i="1"/>
  <c r="O4397" i="1"/>
  <c r="O4398" i="1"/>
  <c r="O4400" i="1"/>
  <c r="O4401" i="1"/>
  <c r="O4402" i="1"/>
  <c r="O4403" i="1"/>
  <c r="O4404" i="1"/>
  <c r="O4405" i="1"/>
  <c r="O4406" i="1"/>
  <c r="O4407" i="1"/>
  <c r="N4389" i="1"/>
  <c r="O4389" i="1"/>
  <c r="N4387" i="1"/>
  <c r="O4387" i="1"/>
  <c r="O2431" i="1"/>
  <c r="N2431" i="1"/>
  <c r="O2430" i="1"/>
  <c r="N2430" i="1"/>
  <c r="O4320" i="1"/>
  <c r="N4320" i="1"/>
  <c r="O4251" i="1"/>
  <c r="N4251" i="1"/>
  <c r="O4285" i="1"/>
  <c r="N4285" i="1"/>
  <c r="O4249" i="1"/>
  <c r="N4249" i="1"/>
  <c r="O4215" i="1"/>
  <c r="N4215" i="1"/>
  <c r="O3960" i="1"/>
  <c r="N3960" i="1"/>
  <c r="O3961" i="1"/>
  <c r="N3961" i="1"/>
  <c r="O4174" i="1"/>
  <c r="N4174" i="1"/>
  <c r="O4082" i="1"/>
  <c r="N4082" i="1"/>
  <c r="N3832" i="1"/>
  <c r="O3832" i="1"/>
  <c r="N3831" i="1"/>
  <c r="O3831" i="1"/>
  <c r="N3830" i="1"/>
  <c r="O3830" i="1"/>
  <c r="O4379" i="1"/>
  <c r="N4379" i="1"/>
  <c r="N4386" i="1"/>
  <c r="N4388" i="1"/>
  <c r="O4386" i="1"/>
  <c r="O4388" i="1"/>
  <c r="N4385" i="1" l="1"/>
  <c r="O4385" i="1"/>
  <c r="N4350" i="1"/>
  <c r="O4350" i="1"/>
  <c r="N4071" i="1"/>
  <c r="O4071" i="1"/>
  <c r="N4046" i="1"/>
  <c r="O4046" i="1"/>
  <c r="N4384" i="1"/>
  <c r="O4384" i="1"/>
  <c r="N4059" i="1"/>
  <c r="O4059" i="1"/>
  <c r="N4063" i="1"/>
  <c r="O4063" i="1"/>
  <c r="N4067" i="1"/>
  <c r="O4067" i="1"/>
  <c r="N4065" i="1"/>
  <c r="O4065" i="1"/>
  <c r="N4365" i="1"/>
  <c r="O4365" i="1"/>
  <c r="N4362" i="1"/>
  <c r="O4362" i="1"/>
  <c r="O4051" i="1"/>
  <c r="N4051" i="1"/>
  <c r="N4050" i="1"/>
  <c r="O4050" i="1"/>
  <c r="N4048" i="1"/>
  <c r="O4048" i="1"/>
  <c r="O4383" i="1"/>
  <c r="N4383" i="1"/>
  <c r="O4382" i="1"/>
  <c r="N4382" i="1"/>
  <c r="O4381" i="1"/>
  <c r="N4381" i="1"/>
  <c r="N4380" i="1"/>
  <c r="O4380" i="1"/>
  <c r="O4290" i="1" l="1"/>
  <c r="N4290" i="1"/>
  <c r="O4289" i="1"/>
  <c r="N4289" i="1"/>
  <c r="O4288" i="1"/>
  <c r="N4288" i="1"/>
  <c r="O4287" i="1"/>
  <c r="N4287" i="1"/>
  <c r="O4159" i="1"/>
  <c r="N4159" i="1"/>
  <c r="O4261" i="1"/>
  <c r="N4261" i="1"/>
  <c r="O4260" i="1"/>
  <c r="N4260" i="1"/>
  <c r="O4259" i="1"/>
  <c r="N4259" i="1"/>
  <c r="O4255" i="1"/>
  <c r="N4255" i="1"/>
  <c r="O4257" i="1"/>
  <c r="N4257" i="1"/>
  <c r="O4303" i="1"/>
  <c r="N4303" i="1"/>
  <c r="O4296" i="1"/>
  <c r="N4296" i="1"/>
  <c r="O4294" i="1"/>
  <c r="N4294" i="1"/>
  <c r="O4293" i="1"/>
  <c r="N4293" i="1"/>
  <c r="O4258" i="1"/>
  <c r="N4258" i="1"/>
  <c r="O4297" i="1"/>
  <c r="N4297" i="1"/>
  <c r="O4256" i="1"/>
  <c r="N4256" i="1"/>
  <c r="O4295" i="1"/>
  <c r="N4295" i="1"/>
  <c r="O4219" i="1"/>
  <c r="N4219" i="1"/>
  <c r="O4291" i="1"/>
  <c r="N4291" i="1"/>
  <c r="O4292" i="1"/>
  <c r="N4292" i="1"/>
  <c r="O4217" i="1"/>
  <c r="N4217" i="1"/>
  <c r="N4378" i="1"/>
  <c r="O4378" i="1"/>
  <c r="O4376" i="1"/>
  <c r="N4376" i="1"/>
  <c r="N4375" i="1"/>
  <c r="O4375" i="1"/>
  <c r="N4374" i="1"/>
  <c r="N4377" i="1"/>
  <c r="O4374" i="1"/>
  <c r="O4377" i="1"/>
  <c r="O4224" i="1"/>
  <c r="N4224" i="1"/>
  <c r="O4223" i="1"/>
  <c r="N4223" i="1"/>
  <c r="O4301" i="1"/>
  <c r="N4301" i="1"/>
  <c r="N4276" i="1"/>
  <c r="O4276" i="1"/>
  <c r="O4274" i="1"/>
  <c r="N4274" i="1"/>
  <c r="O4273" i="1"/>
  <c r="N4273" i="1"/>
  <c r="O4275" i="1"/>
  <c r="N4275" i="1"/>
  <c r="O4277" i="1"/>
  <c r="N4277" i="1"/>
  <c r="O4278" i="1"/>
  <c r="N4278" i="1"/>
  <c r="O4279" i="1"/>
  <c r="N4279" i="1"/>
  <c r="O4280" i="1"/>
  <c r="N4280" i="1"/>
  <c r="O4281" i="1"/>
  <c r="N4281" i="1"/>
  <c r="O4337" i="1"/>
  <c r="N4337" i="1"/>
  <c r="O4282" i="1"/>
  <c r="N4282" i="1"/>
  <c r="O4283" i="1"/>
  <c r="N4283" i="1"/>
  <c r="N4373" i="1"/>
  <c r="O4373" i="1"/>
  <c r="N4358" i="1"/>
  <c r="O4358" i="1"/>
  <c r="O4335" i="1"/>
  <c r="N4335" i="1"/>
  <c r="O4334" i="1"/>
  <c r="N4334" i="1"/>
  <c r="O4332" i="1"/>
  <c r="N4332" i="1"/>
  <c r="O4330" i="1"/>
  <c r="N4330" i="1"/>
  <c r="O4328" i="1"/>
  <c r="N4328" i="1"/>
  <c r="N4326" i="1"/>
  <c r="O4326" i="1"/>
  <c r="N4351" i="1" l="1"/>
  <c r="N4352" i="1"/>
  <c r="N4353" i="1"/>
  <c r="N4354" i="1"/>
  <c r="N4355" i="1"/>
  <c r="N4356" i="1"/>
  <c r="N4357" i="1"/>
  <c r="N4359" i="1"/>
  <c r="N4361" i="1"/>
  <c r="N4366" i="1"/>
  <c r="N4367" i="1"/>
  <c r="N4368" i="1"/>
  <c r="N4371" i="1"/>
  <c r="N4372" i="1"/>
  <c r="O4351" i="1"/>
  <c r="O4352" i="1"/>
  <c r="O4353" i="1"/>
  <c r="O4354" i="1"/>
  <c r="O4355" i="1"/>
  <c r="O4356" i="1"/>
  <c r="O4357" i="1"/>
  <c r="O4359" i="1"/>
  <c r="O4361" i="1"/>
  <c r="O4366" i="1"/>
  <c r="O4367" i="1"/>
  <c r="O4368" i="1"/>
  <c r="O4371" i="1"/>
  <c r="O4372" i="1"/>
  <c r="N4349" i="1"/>
  <c r="O4349" i="1"/>
  <c r="N4348" i="1"/>
  <c r="O4348" i="1"/>
  <c r="N4347" i="1"/>
  <c r="O4347" i="1"/>
  <c r="N4346" i="1"/>
  <c r="O4346" i="1"/>
  <c r="N4325" i="1"/>
  <c r="N4327" i="1"/>
  <c r="N4329" i="1"/>
  <c r="N4331" i="1"/>
  <c r="N4333" i="1"/>
  <c r="N4336" i="1"/>
  <c r="N4338" i="1"/>
  <c r="N4339" i="1"/>
  <c r="N4340" i="1"/>
  <c r="N4341" i="1"/>
  <c r="N4342" i="1"/>
  <c r="N4343" i="1"/>
  <c r="N4344" i="1"/>
  <c r="N4345" i="1"/>
  <c r="O4325" i="1"/>
  <c r="O4327" i="1"/>
  <c r="O4329" i="1"/>
  <c r="O4331" i="1"/>
  <c r="O4333" i="1"/>
  <c r="O4336" i="1"/>
  <c r="O4338" i="1"/>
  <c r="O4339" i="1"/>
  <c r="O4340" i="1"/>
  <c r="O4341" i="1"/>
  <c r="O4342" i="1"/>
  <c r="O4343" i="1"/>
  <c r="O4344" i="1"/>
  <c r="O4345" i="1"/>
  <c r="N4324" i="1"/>
  <c r="O4324" i="1"/>
  <c r="N4323" i="1"/>
  <c r="O4323" i="1"/>
  <c r="N4322" i="1"/>
  <c r="O4322" i="1"/>
  <c r="N4321" i="1"/>
  <c r="O4321" i="1"/>
  <c r="N4268" i="1" l="1"/>
  <c r="N4269" i="1"/>
  <c r="N4270" i="1"/>
  <c r="N4271" i="1"/>
  <c r="N4272" i="1"/>
  <c r="N4284" i="1"/>
  <c r="N4286" i="1"/>
  <c r="N4298" i="1"/>
  <c r="N4299" i="1"/>
  <c r="N4300" i="1"/>
  <c r="N4302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O4268" i="1"/>
  <c r="O4269" i="1"/>
  <c r="O4270" i="1"/>
  <c r="O4271" i="1"/>
  <c r="O4272" i="1"/>
  <c r="O4284" i="1"/>
  <c r="O4286" i="1"/>
  <c r="O4298" i="1"/>
  <c r="O4299" i="1"/>
  <c r="O4300" i="1"/>
  <c r="O4302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N4267" i="1"/>
  <c r="O4267" i="1"/>
  <c r="N4266" i="1"/>
  <c r="O4266" i="1"/>
  <c r="N4265" i="1"/>
  <c r="O4265" i="1"/>
  <c r="N4264" i="1"/>
  <c r="O4264" i="1"/>
  <c r="N4263" i="1"/>
  <c r="O4263" i="1"/>
  <c r="N4250" i="1"/>
  <c r="N4253" i="1"/>
  <c r="N4262" i="1"/>
  <c r="O4250" i="1"/>
  <c r="O4253" i="1"/>
  <c r="O4262" i="1"/>
  <c r="N4245" i="1"/>
  <c r="N4246" i="1"/>
  <c r="N4247" i="1"/>
  <c r="N4248" i="1"/>
  <c r="O4245" i="1"/>
  <c r="O4246" i="1"/>
  <c r="O4247" i="1"/>
  <c r="O4248" i="1"/>
  <c r="O3971" i="1"/>
  <c r="N3971" i="1"/>
  <c r="O3965" i="1"/>
  <c r="N3965" i="1"/>
  <c r="O4125" i="1"/>
  <c r="N4125" i="1"/>
  <c r="O4123" i="1"/>
  <c r="N4123" i="1"/>
  <c r="O4244" i="1"/>
  <c r="N4244" i="1"/>
  <c r="O4243" i="1"/>
  <c r="N4243" i="1"/>
  <c r="O4242" i="1"/>
  <c r="N4242" i="1"/>
  <c r="N4241" i="1"/>
  <c r="O4241" i="1"/>
  <c r="N4240" i="1"/>
  <c r="O4240" i="1"/>
  <c r="N4239" i="1"/>
  <c r="O4239" i="1"/>
  <c r="O4238" i="1"/>
  <c r="N4238" i="1"/>
  <c r="O4237" i="1"/>
  <c r="N4237" i="1"/>
  <c r="O4236" i="1"/>
  <c r="N4236" i="1"/>
  <c r="O4235" i="1"/>
  <c r="N4235" i="1"/>
  <c r="N4234" i="1"/>
  <c r="O4234" i="1"/>
  <c r="O4180" i="1"/>
  <c r="N4180" i="1"/>
  <c r="O4179" i="1"/>
  <c r="N4179" i="1"/>
  <c r="O4181" i="1"/>
  <c r="N4181" i="1"/>
  <c r="O4177" i="1"/>
  <c r="N4177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N4225" i="1"/>
  <c r="O4225" i="1"/>
  <c r="N4214" i="1" l="1"/>
  <c r="N4216" i="1"/>
  <c r="N4218" i="1"/>
  <c r="N4220" i="1"/>
  <c r="N4221" i="1"/>
  <c r="N4222" i="1"/>
  <c r="O4214" i="1"/>
  <c r="O4216" i="1"/>
  <c r="O4218" i="1"/>
  <c r="O4220" i="1"/>
  <c r="O4221" i="1"/>
  <c r="O4222" i="1"/>
  <c r="N4212" i="1" l="1"/>
  <c r="O4212" i="1"/>
  <c r="N4210" i="1"/>
  <c r="O4210" i="1"/>
  <c r="O4141" i="1"/>
  <c r="N4141" i="1"/>
  <c r="O4140" i="1"/>
  <c r="N4140" i="1"/>
  <c r="O4138" i="1"/>
  <c r="N4138" i="1"/>
  <c r="O4133" i="1"/>
  <c r="N4133" i="1"/>
  <c r="O4132" i="1"/>
  <c r="N4132" i="1"/>
  <c r="O4130" i="1"/>
  <c r="N4130" i="1"/>
  <c r="O4128" i="1"/>
  <c r="N4128" i="1"/>
  <c r="O4127" i="1"/>
  <c r="N4127" i="1"/>
  <c r="O4131" i="1"/>
  <c r="N4131" i="1"/>
  <c r="O4079" i="1"/>
  <c r="N4079" i="1"/>
  <c r="O4139" i="1"/>
  <c r="N4139" i="1"/>
  <c r="O4137" i="1"/>
  <c r="N4137" i="1"/>
  <c r="O4129" i="1"/>
  <c r="N4129" i="1"/>
  <c r="O4134" i="1"/>
  <c r="N4134" i="1"/>
  <c r="O4078" i="1"/>
  <c r="N4078" i="1"/>
  <c r="N4119" i="1"/>
  <c r="O4119" i="1"/>
  <c r="N4208" i="1" l="1"/>
  <c r="N4209" i="1"/>
  <c r="N4211" i="1"/>
  <c r="N4213" i="1"/>
  <c r="O4208" i="1"/>
  <c r="O4209" i="1"/>
  <c r="O4211" i="1"/>
  <c r="O4213" i="1"/>
  <c r="N4205" i="1"/>
  <c r="N4206" i="1"/>
  <c r="N4207" i="1"/>
  <c r="O4205" i="1"/>
  <c r="O4206" i="1"/>
  <c r="O4207" i="1"/>
  <c r="N4061" i="1"/>
  <c r="O4061" i="1"/>
  <c r="N4055" i="1"/>
  <c r="O4055" i="1"/>
  <c r="N4057" i="1"/>
  <c r="O4057" i="1"/>
  <c r="N4053" i="1"/>
  <c r="O4053" i="1"/>
  <c r="O4143" i="1" l="1"/>
  <c r="N4143" i="1"/>
  <c r="O4142" i="1"/>
  <c r="N4142" i="1"/>
  <c r="O4173" i="1"/>
  <c r="N4173" i="1"/>
  <c r="O4172" i="1"/>
  <c r="N4172" i="1"/>
  <c r="O4171" i="1"/>
  <c r="N4171" i="1"/>
  <c r="O4170" i="1"/>
  <c r="N4170" i="1"/>
  <c r="O4169" i="1"/>
  <c r="N4169" i="1"/>
  <c r="O4168" i="1"/>
  <c r="N4168" i="1"/>
  <c r="N4204" i="1"/>
  <c r="O4204" i="1"/>
  <c r="O4203" i="1"/>
  <c r="N4203" i="1"/>
  <c r="N4202" i="1"/>
  <c r="O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95" i="1"/>
  <c r="O4195" i="1"/>
  <c r="N4194" i="1"/>
  <c r="O4194" i="1"/>
  <c r="N4193" i="1"/>
  <c r="O4193" i="1"/>
  <c r="N4192" i="1"/>
  <c r="O4192" i="1"/>
  <c r="O4158" i="1"/>
  <c r="N4158" i="1"/>
  <c r="O4161" i="1"/>
  <c r="N4161" i="1"/>
  <c r="O4160" i="1"/>
  <c r="N4160" i="1"/>
  <c r="O4157" i="1"/>
  <c r="N4157" i="1"/>
  <c r="O4152" i="1"/>
  <c r="N4152" i="1"/>
  <c r="O4154" i="1"/>
  <c r="N4154" i="1"/>
  <c r="O4153" i="1"/>
  <c r="N4153" i="1"/>
  <c r="O4156" i="1"/>
  <c r="N4156" i="1"/>
  <c r="O4155" i="1"/>
  <c r="N4155" i="1"/>
  <c r="N4191" i="1"/>
  <c r="O4191" i="1"/>
  <c r="O2844" i="1"/>
  <c r="N2844" i="1"/>
  <c r="O2484" i="1"/>
  <c r="N2484" i="1"/>
  <c r="O2482" i="1"/>
  <c r="N2482" i="1"/>
  <c r="O2480" i="1"/>
  <c r="N2480" i="1"/>
  <c r="O3801" i="1"/>
  <c r="N3801" i="1"/>
  <c r="O3797" i="1"/>
  <c r="N3797" i="1"/>
  <c r="O3794" i="1"/>
  <c r="N3794" i="1"/>
  <c r="O3788" i="1"/>
  <c r="N3788" i="1"/>
  <c r="O4190" i="1" l="1"/>
  <c r="N4190" i="1"/>
  <c r="O4189" i="1"/>
  <c r="N4189" i="1"/>
  <c r="O4188" i="1"/>
  <c r="N4188" i="1"/>
  <c r="O4187" i="1"/>
  <c r="N4187" i="1"/>
  <c r="O4186" i="1"/>
  <c r="N4186" i="1"/>
  <c r="O4185" i="1"/>
  <c r="N4185" i="1"/>
  <c r="N4184" i="1"/>
  <c r="O4184" i="1"/>
  <c r="N4122" i="1"/>
  <c r="N4124" i="1"/>
  <c r="N4126" i="1"/>
  <c r="N4135" i="1"/>
  <c r="N4136" i="1"/>
  <c r="N4144" i="1"/>
  <c r="N4145" i="1"/>
  <c r="N4146" i="1"/>
  <c r="N4147" i="1"/>
  <c r="N4148" i="1"/>
  <c r="N4149" i="1"/>
  <c r="N4150" i="1"/>
  <c r="N4151" i="1"/>
  <c r="N4162" i="1"/>
  <c r="N4163" i="1"/>
  <c r="N4164" i="1"/>
  <c r="N4165" i="1"/>
  <c r="N4166" i="1"/>
  <c r="N4167" i="1"/>
  <c r="N4175" i="1"/>
  <c r="N4176" i="1"/>
  <c r="N4178" i="1"/>
  <c r="N4182" i="1"/>
  <c r="N4183" i="1"/>
  <c r="O4122" i="1"/>
  <c r="O4124" i="1"/>
  <c r="O4126" i="1"/>
  <c r="O4135" i="1"/>
  <c r="O4136" i="1"/>
  <c r="O4144" i="1"/>
  <c r="O4145" i="1"/>
  <c r="O4146" i="1"/>
  <c r="O4147" i="1"/>
  <c r="O4148" i="1"/>
  <c r="O4149" i="1"/>
  <c r="O4150" i="1"/>
  <c r="O4151" i="1"/>
  <c r="O4162" i="1"/>
  <c r="O4163" i="1"/>
  <c r="O4164" i="1"/>
  <c r="O4165" i="1"/>
  <c r="O4166" i="1"/>
  <c r="O4167" i="1"/>
  <c r="O4175" i="1"/>
  <c r="O4176" i="1"/>
  <c r="O4178" i="1"/>
  <c r="O4182" i="1"/>
  <c r="O4183" i="1"/>
  <c r="N4118" i="1"/>
  <c r="N4120" i="1"/>
  <c r="N4121" i="1"/>
  <c r="O4118" i="1"/>
  <c r="O4120" i="1"/>
  <c r="O4121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04" i="1" l="1"/>
  <c r="N4104" i="1"/>
  <c r="O4103" i="1"/>
  <c r="N4103" i="1"/>
  <c r="O4102" i="1"/>
  <c r="N4102" i="1"/>
  <c r="O4101" i="1"/>
  <c r="N4101" i="1"/>
  <c r="N4100" i="1"/>
  <c r="O4100" i="1"/>
  <c r="N4099" i="1" l="1"/>
  <c r="O4099" i="1"/>
  <c r="O3966" i="1"/>
  <c r="N3966" i="1"/>
  <c r="O3963" i="1"/>
  <c r="N3963" i="1"/>
  <c r="O3957" i="1"/>
  <c r="N3957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8" i="1" l="1"/>
  <c r="O4098" i="1"/>
  <c r="N4075" i="1"/>
  <c r="N4076" i="1"/>
  <c r="N4077" i="1"/>
  <c r="N4080" i="1"/>
  <c r="N4081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O4075" i="1"/>
  <c r="O4076" i="1"/>
  <c r="O4077" i="1"/>
  <c r="O4080" i="1"/>
  <c r="O4081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N4074" i="1" l="1"/>
  <c r="O4074" i="1"/>
  <c r="N4073" i="1"/>
  <c r="O4073" i="1"/>
  <c r="N4040" i="1"/>
  <c r="N4041" i="1"/>
  <c r="N4042" i="1"/>
  <c r="N4043" i="1"/>
  <c r="N4044" i="1"/>
  <c r="N4045" i="1"/>
  <c r="N4047" i="1"/>
  <c r="N4049" i="1"/>
  <c r="N4052" i="1"/>
  <c r="N4054" i="1"/>
  <c r="N4056" i="1"/>
  <c r="N4058" i="1"/>
  <c r="N4060" i="1"/>
  <c r="N4062" i="1"/>
  <c r="N4064" i="1"/>
  <c r="N4066" i="1"/>
  <c r="N4068" i="1"/>
  <c r="N4069" i="1"/>
  <c r="N4070" i="1"/>
  <c r="N4072" i="1"/>
  <c r="O4040" i="1"/>
  <c r="O4041" i="1"/>
  <c r="O4042" i="1"/>
  <c r="O4043" i="1"/>
  <c r="O4044" i="1"/>
  <c r="O4045" i="1"/>
  <c r="O4047" i="1"/>
  <c r="O4049" i="1"/>
  <c r="O4052" i="1"/>
  <c r="O4054" i="1"/>
  <c r="O4056" i="1"/>
  <c r="O4058" i="1"/>
  <c r="O4060" i="1"/>
  <c r="O4062" i="1"/>
  <c r="O4064" i="1"/>
  <c r="O4066" i="1"/>
  <c r="O4068" i="1"/>
  <c r="O4069" i="1"/>
  <c r="O4070" i="1"/>
  <c r="O4072" i="1"/>
  <c r="N4038" i="1"/>
  <c r="N4039" i="1"/>
  <c r="O4038" i="1"/>
  <c r="O4039" i="1"/>
  <c r="O2493" i="1"/>
  <c r="N2493" i="1"/>
  <c r="O2492" i="1"/>
  <c r="N2492" i="1"/>
  <c r="O2491" i="1"/>
  <c r="N2491" i="1"/>
  <c r="O2490" i="1"/>
  <c r="N2490" i="1"/>
  <c r="O4029" i="1" l="1"/>
  <c r="O4030" i="1"/>
  <c r="O4031" i="1"/>
  <c r="O4032" i="1"/>
  <c r="O4033" i="1"/>
  <c r="O4034" i="1"/>
  <c r="O4035" i="1"/>
  <c r="O4036" i="1"/>
  <c r="O4037" i="1"/>
  <c r="N4028" i="1"/>
  <c r="N4029" i="1"/>
  <c r="N4030" i="1"/>
  <c r="N4031" i="1"/>
  <c r="N4032" i="1"/>
  <c r="N4033" i="1"/>
  <c r="N4034" i="1"/>
  <c r="N4035" i="1"/>
  <c r="N4036" i="1"/>
  <c r="N4037" i="1"/>
  <c r="O3526" i="1" l="1"/>
  <c r="N3526" i="1"/>
  <c r="N3564" i="1"/>
  <c r="O3564" i="1"/>
  <c r="O3989" i="1"/>
  <c r="N3989" i="1"/>
  <c r="O3835" i="1"/>
  <c r="N3835" i="1"/>
  <c r="O4028" i="1"/>
  <c r="O4027" i="1" l="1"/>
  <c r="N4027" i="1"/>
  <c r="O4026" i="1"/>
  <c r="N4026" i="1"/>
  <c r="O4025" i="1"/>
  <c r="N4025" i="1"/>
  <c r="N4024" i="1"/>
  <c r="O4024" i="1"/>
  <c r="D4023" i="1"/>
  <c r="N4023" i="1"/>
  <c r="O4023" i="1"/>
  <c r="N4022" i="1"/>
  <c r="O4022" i="1"/>
  <c r="N4021" i="1"/>
  <c r="O4021" i="1"/>
  <c r="N3986" i="1" l="1"/>
  <c r="O3986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07" i="1"/>
  <c r="O4007" i="1"/>
  <c r="N2468" i="1" l="1"/>
  <c r="O2468" i="1"/>
  <c r="N3578" i="1"/>
  <c r="O3578" i="1"/>
  <c r="N3983" i="1"/>
  <c r="O3983" i="1"/>
  <c r="O3907" i="1"/>
  <c r="N3907" i="1"/>
  <c r="O3906" i="1"/>
  <c r="N3906" i="1"/>
  <c r="O3905" i="1"/>
  <c r="N3905" i="1"/>
  <c r="N3982" i="1"/>
  <c r="O3982" i="1"/>
  <c r="N3981" i="1"/>
  <c r="O3981" i="1"/>
  <c r="O3980" i="1"/>
  <c r="N3980" i="1"/>
  <c r="O3979" i="1"/>
  <c r="N3979" i="1"/>
  <c r="N3978" i="1"/>
  <c r="O3978" i="1"/>
  <c r="O3977" i="1"/>
  <c r="N3977" i="1"/>
  <c r="N3976" i="1"/>
  <c r="O3976" i="1"/>
  <c r="N3975" i="1"/>
  <c r="O3975" i="1"/>
  <c r="N3974" i="1"/>
  <c r="O3974" i="1"/>
  <c r="N3972" i="1"/>
  <c r="N3985" i="1"/>
  <c r="N3987" i="1"/>
  <c r="N3988" i="1"/>
  <c r="N3992" i="1"/>
  <c r="N3993" i="1"/>
  <c r="N3994" i="1"/>
  <c r="N3997" i="1"/>
  <c r="N3998" i="1"/>
  <c r="N3999" i="1"/>
  <c r="N4003" i="1"/>
  <c r="N4004" i="1"/>
  <c r="N3973" i="1"/>
  <c r="O3972" i="1"/>
  <c r="O3985" i="1"/>
  <c r="O3987" i="1"/>
  <c r="O3988" i="1"/>
  <c r="O3992" i="1"/>
  <c r="O3993" i="1"/>
  <c r="O3994" i="1"/>
  <c r="O3997" i="1"/>
  <c r="O3998" i="1"/>
  <c r="O3999" i="1"/>
  <c r="O4003" i="1"/>
  <c r="O4004" i="1"/>
  <c r="O3973" i="1"/>
  <c r="O2887" i="1"/>
  <c r="N3909" i="1"/>
  <c r="O3909" i="1"/>
  <c r="N3958" i="1" l="1"/>
  <c r="O3958" i="1"/>
  <c r="N3940" i="1"/>
  <c r="O3940" i="1"/>
  <c r="N3953" i="1"/>
  <c r="O3953" i="1"/>
  <c r="N3943" i="1"/>
  <c r="O3943" i="1"/>
  <c r="N3894" i="1" l="1"/>
  <c r="O3894" i="1"/>
  <c r="N3893" i="1"/>
  <c r="O3893" i="1"/>
  <c r="N3892" i="1"/>
  <c r="O3892" i="1"/>
  <c r="N3891" i="1"/>
  <c r="O3891" i="1"/>
  <c r="N3890" i="1"/>
  <c r="O3890" i="1"/>
  <c r="N3962" i="1"/>
  <c r="N3964" i="1"/>
  <c r="N3967" i="1"/>
  <c r="N3968" i="1"/>
  <c r="N3886" i="1"/>
  <c r="N3887" i="1"/>
  <c r="N3888" i="1"/>
  <c r="N3889" i="1"/>
  <c r="N3969" i="1"/>
  <c r="N3970" i="1"/>
  <c r="O3962" i="1"/>
  <c r="O3964" i="1"/>
  <c r="O3967" i="1"/>
  <c r="O3968" i="1"/>
  <c r="O3886" i="1"/>
  <c r="O3887" i="1"/>
  <c r="O3888" i="1"/>
  <c r="O3889" i="1"/>
  <c r="O3969" i="1"/>
  <c r="O3970" i="1"/>
  <c r="N3984" i="1" l="1"/>
  <c r="N3990" i="1"/>
  <c r="N3991" i="1"/>
  <c r="N3995" i="1"/>
  <c r="N3996" i="1"/>
  <c r="N4000" i="1"/>
  <c r="N4001" i="1"/>
  <c r="N4002" i="1"/>
  <c r="N4005" i="1"/>
  <c r="N4006" i="1"/>
  <c r="O3984" i="1"/>
  <c r="O3990" i="1"/>
  <c r="O3991" i="1"/>
  <c r="O3995" i="1"/>
  <c r="O3996" i="1"/>
  <c r="O4000" i="1"/>
  <c r="O4001" i="1"/>
  <c r="O4002" i="1"/>
  <c r="O4005" i="1"/>
  <c r="O4006" i="1"/>
  <c r="N3954" i="1"/>
  <c r="N3955" i="1"/>
  <c r="N3956" i="1"/>
  <c r="N3882" i="1"/>
  <c r="N3883" i="1"/>
  <c r="N3884" i="1"/>
  <c r="N3885" i="1"/>
  <c r="N2495" i="1"/>
  <c r="N3959" i="1"/>
  <c r="N2496" i="1"/>
  <c r="O3954" i="1"/>
  <c r="O3955" i="1"/>
  <c r="O3956" i="1"/>
  <c r="O3882" i="1"/>
  <c r="O3883" i="1"/>
  <c r="O3884" i="1"/>
  <c r="O3885" i="1"/>
  <c r="O2495" i="1"/>
  <c r="O3959" i="1"/>
  <c r="O2496" i="1"/>
  <c r="N3919" i="1" l="1"/>
  <c r="N3920" i="1"/>
  <c r="N3921" i="1"/>
  <c r="N3922" i="1"/>
  <c r="N2466" i="1"/>
  <c r="N2467" i="1"/>
  <c r="N2469" i="1"/>
  <c r="N3923" i="1"/>
  <c r="N3924" i="1"/>
  <c r="N3925" i="1"/>
  <c r="N2476" i="1"/>
  <c r="N3926" i="1"/>
  <c r="N3927" i="1"/>
  <c r="N3928" i="1"/>
  <c r="N2486" i="1"/>
  <c r="N3929" i="1"/>
  <c r="N3930" i="1"/>
  <c r="N2487" i="1"/>
  <c r="N2488" i="1"/>
  <c r="N3931" i="1"/>
  <c r="N3932" i="1"/>
  <c r="N3933" i="1"/>
  <c r="N3878" i="1"/>
  <c r="N3879" i="1"/>
  <c r="N3880" i="1"/>
  <c r="N3881" i="1"/>
  <c r="N3934" i="1"/>
  <c r="N3935" i="1"/>
  <c r="N3936" i="1"/>
  <c r="N3937" i="1"/>
  <c r="N3938" i="1"/>
  <c r="N3939" i="1"/>
  <c r="N3941" i="1"/>
  <c r="N3942" i="1"/>
  <c r="N3944" i="1"/>
  <c r="N3945" i="1"/>
  <c r="N3946" i="1"/>
  <c r="N3947" i="1"/>
  <c r="N3948" i="1"/>
  <c r="N3949" i="1"/>
  <c r="N3950" i="1"/>
  <c r="N3951" i="1"/>
  <c r="N3952" i="1"/>
  <c r="N2489" i="1"/>
  <c r="O3919" i="1"/>
  <c r="O3920" i="1"/>
  <c r="O3921" i="1"/>
  <c r="O3922" i="1"/>
  <c r="O2466" i="1"/>
  <c r="O2467" i="1"/>
  <c r="O2469" i="1"/>
  <c r="O3923" i="1"/>
  <c r="O3924" i="1"/>
  <c r="O3925" i="1"/>
  <c r="O2476" i="1"/>
  <c r="O3926" i="1"/>
  <c r="O3927" i="1"/>
  <c r="O3928" i="1"/>
  <c r="O2486" i="1"/>
  <c r="O3929" i="1"/>
  <c r="O3930" i="1"/>
  <c r="O2487" i="1"/>
  <c r="O2488" i="1"/>
  <c r="O3931" i="1"/>
  <c r="O3932" i="1"/>
  <c r="O3933" i="1"/>
  <c r="O3878" i="1"/>
  <c r="O3879" i="1"/>
  <c r="O3880" i="1"/>
  <c r="O3881" i="1"/>
  <c r="O3934" i="1"/>
  <c r="O3935" i="1"/>
  <c r="O3936" i="1"/>
  <c r="O3937" i="1"/>
  <c r="O3938" i="1"/>
  <c r="O3939" i="1"/>
  <c r="O3941" i="1"/>
  <c r="O3942" i="1"/>
  <c r="O3944" i="1"/>
  <c r="O3945" i="1"/>
  <c r="O3946" i="1"/>
  <c r="O3947" i="1"/>
  <c r="O3948" i="1"/>
  <c r="O3949" i="1"/>
  <c r="O3950" i="1"/>
  <c r="O3951" i="1"/>
  <c r="O3952" i="1"/>
  <c r="O2489" i="1"/>
  <c r="N3867" i="1"/>
  <c r="N3868" i="1"/>
  <c r="O3867" i="1"/>
  <c r="O3868" i="1"/>
  <c r="O3866" i="1"/>
  <c r="N3866" i="1"/>
  <c r="O3865" i="1"/>
  <c r="N3865" i="1"/>
  <c r="N3864" i="1"/>
  <c r="O3864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58" i="1"/>
  <c r="O3858" i="1"/>
  <c r="N3855" i="1"/>
  <c r="O3855" i="1"/>
  <c r="N3857" i="1"/>
  <c r="O3857" i="1"/>
  <c r="N3854" i="1"/>
  <c r="O3854" i="1"/>
  <c r="N3863" i="1"/>
  <c r="O3863" i="1"/>
  <c r="N2445" i="1"/>
  <c r="N2446" i="1"/>
  <c r="N2447" i="1"/>
  <c r="N2448" i="1"/>
  <c r="N2449" i="1"/>
  <c r="N2450" i="1"/>
  <c r="N3914" i="1"/>
  <c r="N3915" i="1"/>
  <c r="N2451" i="1"/>
  <c r="N3916" i="1"/>
  <c r="N3917" i="1"/>
  <c r="N3918" i="1"/>
  <c r="N3862" i="1"/>
  <c r="N2452" i="1"/>
  <c r="N3876" i="1"/>
  <c r="N3877" i="1"/>
  <c r="O2445" i="1"/>
  <c r="O2446" i="1"/>
  <c r="O2447" i="1"/>
  <c r="O2448" i="1"/>
  <c r="O2449" i="1"/>
  <c r="O2450" i="1"/>
  <c r="O3914" i="1"/>
  <c r="O3915" i="1"/>
  <c r="O2451" i="1"/>
  <c r="O3916" i="1"/>
  <c r="O3917" i="1"/>
  <c r="O3918" i="1"/>
  <c r="O3862" i="1"/>
  <c r="O2452" i="1"/>
  <c r="O3876" i="1"/>
  <c r="O3877" i="1"/>
  <c r="N3853" i="1"/>
  <c r="N3856" i="1"/>
  <c r="N3859" i="1"/>
  <c r="N3860" i="1"/>
  <c r="N3861" i="1"/>
  <c r="N3912" i="1"/>
  <c r="N3913" i="1"/>
  <c r="N3834" i="1"/>
  <c r="O3853" i="1"/>
  <c r="O3856" i="1"/>
  <c r="O3859" i="1"/>
  <c r="O3860" i="1"/>
  <c r="O3861" i="1"/>
  <c r="O3912" i="1"/>
  <c r="O3913" i="1"/>
  <c r="O3834" i="1"/>
  <c r="O3838" i="1"/>
  <c r="N3838" i="1"/>
  <c r="N3833" i="1" l="1"/>
  <c r="O3833" i="1"/>
  <c r="O3852" i="1" l="1"/>
  <c r="N3852" i="1"/>
  <c r="O3851" i="1"/>
  <c r="N3851" i="1"/>
  <c r="O3850" i="1"/>
  <c r="N3850" i="1"/>
  <c r="N3849" i="1"/>
  <c r="O3849" i="1"/>
  <c r="N3829" i="1" l="1"/>
  <c r="O3829" i="1"/>
  <c r="N3814" i="1" l="1"/>
  <c r="O3814" i="1"/>
  <c r="O3815" i="1"/>
  <c r="N3815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5" i="1"/>
  <c r="N3805" i="1"/>
  <c r="O3804" i="1"/>
  <c r="N3804" i="1"/>
  <c r="O3803" i="1"/>
  <c r="N3803" i="1"/>
  <c r="O3802" i="1"/>
  <c r="N3802" i="1"/>
  <c r="O3800" i="1"/>
  <c r="N3800" i="1"/>
  <c r="O3799" i="1"/>
  <c r="N3799" i="1"/>
  <c r="O3798" i="1"/>
  <c r="N3798" i="1"/>
  <c r="O3796" i="1"/>
  <c r="N3796" i="1"/>
  <c r="O3795" i="1"/>
  <c r="N3795" i="1"/>
  <c r="O3793" i="1"/>
  <c r="N3793" i="1"/>
  <c r="O3792" i="1"/>
  <c r="N3792" i="1"/>
  <c r="O3791" i="1"/>
  <c r="N3791" i="1"/>
  <c r="O3790" i="1"/>
  <c r="N3790" i="1"/>
  <c r="O3789" i="1"/>
  <c r="N3789" i="1"/>
  <c r="O3787" i="1"/>
  <c r="N3787" i="1"/>
  <c r="N3826" i="1" l="1"/>
  <c r="N3827" i="1"/>
  <c r="N3577" i="1"/>
  <c r="N3579" i="1"/>
  <c r="N3580" i="1"/>
  <c r="N3581" i="1"/>
  <c r="N3828" i="1"/>
  <c r="O3826" i="1"/>
  <c r="O3827" i="1"/>
  <c r="O3577" i="1"/>
  <c r="O3579" i="1"/>
  <c r="O3580" i="1"/>
  <c r="O3581" i="1"/>
  <c r="O3828" i="1"/>
  <c r="O3824" i="1"/>
  <c r="N3824" i="1"/>
  <c r="N3823" i="1"/>
  <c r="O3823" i="1"/>
  <c r="O3822" i="1"/>
  <c r="N3822" i="1"/>
  <c r="N3821" i="1"/>
  <c r="O3821" i="1"/>
  <c r="N3825" i="1"/>
  <c r="O3825" i="1"/>
  <c r="O3820" i="1"/>
  <c r="N3820" i="1"/>
  <c r="O3816" i="1"/>
  <c r="N3816" i="1"/>
  <c r="O3784" i="1"/>
  <c r="N3784" i="1"/>
  <c r="O3781" i="1"/>
  <c r="N3781" i="1"/>
  <c r="O3777" i="1"/>
  <c r="N3777" i="1"/>
  <c r="O3776" i="1"/>
  <c r="N3776" i="1"/>
  <c r="O3745" i="1" l="1"/>
  <c r="N3745" i="1"/>
  <c r="O3574" i="1"/>
  <c r="O3575" i="1"/>
  <c r="O3576" i="1"/>
  <c r="O3770" i="1"/>
  <c r="O3771" i="1"/>
  <c r="O3772" i="1"/>
  <c r="O3773" i="1"/>
  <c r="N3574" i="1"/>
  <c r="N3575" i="1"/>
  <c r="N3576" i="1"/>
  <c r="N3770" i="1"/>
  <c r="N3771" i="1"/>
  <c r="N3772" i="1"/>
  <c r="N3773" i="1"/>
  <c r="N3774" i="1" l="1"/>
  <c r="O3774" i="1"/>
  <c r="N3721" i="1"/>
  <c r="O3721" i="1"/>
  <c r="N3722" i="1"/>
  <c r="O3722" i="1"/>
  <c r="N3716" i="1"/>
  <c r="O3716" i="1"/>
  <c r="O3715" i="1"/>
  <c r="N3715" i="1"/>
  <c r="O3714" i="1"/>
  <c r="N3714" i="1"/>
  <c r="N2420" i="1"/>
  <c r="O2420" i="1"/>
  <c r="N3690" i="1" l="1"/>
  <c r="O3690" i="1"/>
  <c r="N3846" i="1" l="1"/>
  <c r="N2444" i="1"/>
  <c r="N3847" i="1"/>
  <c r="N3848" i="1"/>
  <c r="O3846" i="1"/>
  <c r="O2444" i="1"/>
  <c r="O3847" i="1"/>
  <c r="O3848" i="1"/>
  <c r="O3769" i="1" l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O3752" i="1"/>
  <c r="N3752" i="1"/>
  <c r="O3751" i="1"/>
  <c r="N3751" i="1"/>
  <c r="O3750" i="1"/>
  <c r="N3750" i="1"/>
  <c r="N3749" i="1"/>
  <c r="O3749" i="1"/>
  <c r="O3727" i="1"/>
  <c r="N3727" i="1"/>
  <c r="O3694" i="1"/>
  <c r="N3694" i="1"/>
  <c r="O3693" i="1"/>
  <c r="N3693" i="1"/>
  <c r="O3692" i="1"/>
  <c r="N3692" i="1"/>
  <c r="O3870" i="1" l="1"/>
  <c r="N3870" i="1"/>
  <c r="O3741" i="1"/>
  <c r="N3741" i="1"/>
  <c r="O3740" i="1"/>
  <c r="N3740" i="1"/>
  <c r="O3739" i="1"/>
  <c r="N3739" i="1"/>
  <c r="O3738" i="1"/>
  <c r="N3738" i="1"/>
  <c r="O3737" i="1"/>
  <c r="N3737" i="1"/>
  <c r="O3736" i="1"/>
  <c r="N3736" i="1"/>
  <c r="O3735" i="1"/>
  <c r="N3735" i="1"/>
  <c r="N3726" i="1" l="1"/>
  <c r="O3726" i="1"/>
  <c r="O3699" i="1" l="1"/>
  <c r="N3699" i="1"/>
  <c r="O3695" i="1"/>
  <c r="N3695" i="1"/>
  <c r="O3705" i="1"/>
  <c r="N3705" i="1"/>
  <c r="O3730" i="1"/>
  <c r="N3730" i="1"/>
  <c r="O3731" i="1"/>
  <c r="N3731" i="1"/>
  <c r="O3698" i="1"/>
  <c r="N3698" i="1"/>
  <c r="O3696" i="1"/>
  <c r="N3696" i="1"/>
  <c r="N3501" i="1"/>
  <c r="O3501" i="1"/>
  <c r="O3710" i="1"/>
  <c r="N3710" i="1"/>
  <c r="O3709" i="1"/>
  <c r="N3709" i="1"/>
  <c r="O3701" i="1"/>
  <c r="N3701" i="1"/>
  <c r="O3689" i="1"/>
  <c r="N3689" i="1"/>
  <c r="O3707" i="1"/>
  <c r="N3707" i="1"/>
  <c r="O3708" i="1"/>
  <c r="N3708" i="1"/>
  <c r="O3729" i="1"/>
  <c r="N3729" i="1"/>
  <c r="O3728" i="1"/>
  <c r="N3728" i="1"/>
  <c r="O3711" i="1"/>
  <c r="N3711" i="1"/>
  <c r="O3704" i="1"/>
  <c r="N3704" i="1"/>
  <c r="O3718" i="1"/>
  <c r="N3718" i="1"/>
  <c r="O3717" i="1"/>
  <c r="N3717" i="1"/>
  <c r="O3703" i="1"/>
  <c r="N3703" i="1"/>
  <c r="O3700" i="1"/>
  <c r="N3700" i="1"/>
  <c r="O3706" i="1"/>
  <c r="N3706" i="1"/>
  <c r="N3746" i="1" l="1"/>
  <c r="N3747" i="1"/>
  <c r="N3748" i="1"/>
  <c r="N3817" i="1"/>
  <c r="N3818" i="1"/>
  <c r="N3819" i="1"/>
  <c r="N3843" i="1"/>
  <c r="N3844" i="1"/>
  <c r="N3845" i="1"/>
  <c r="N3908" i="1"/>
  <c r="N3873" i="1"/>
  <c r="N3874" i="1"/>
  <c r="N3875" i="1"/>
  <c r="N3910" i="1"/>
  <c r="N3911" i="1"/>
  <c r="O3746" i="1"/>
  <c r="O3747" i="1"/>
  <c r="O3748" i="1"/>
  <c r="O3817" i="1"/>
  <c r="O3818" i="1"/>
  <c r="O3819" i="1"/>
  <c r="O3843" i="1"/>
  <c r="O3844" i="1"/>
  <c r="O3845" i="1"/>
  <c r="O3908" i="1"/>
  <c r="O3873" i="1"/>
  <c r="O3874" i="1"/>
  <c r="O3875" i="1"/>
  <c r="O3910" i="1"/>
  <c r="O3911" i="1"/>
  <c r="O3635" i="1"/>
  <c r="N3635" i="1"/>
  <c r="O3637" i="1"/>
  <c r="N3637" i="1"/>
  <c r="O3636" i="1"/>
  <c r="N3636" i="1"/>
  <c r="O3638" i="1"/>
  <c r="N3638" i="1"/>
  <c r="O3641" i="1"/>
  <c r="N3641" i="1"/>
  <c r="O3634" i="1"/>
  <c r="N3634" i="1"/>
  <c r="N3633" i="1"/>
  <c r="O3633" i="1"/>
  <c r="N3686" i="1"/>
  <c r="O3686" i="1"/>
  <c r="N3685" i="1"/>
  <c r="O3685" i="1"/>
  <c r="N3684" i="1"/>
  <c r="O3684" i="1"/>
  <c r="N3682" i="1"/>
  <c r="N3683" i="1"/>
  <c r="O3682" i="1"/>
  <c r="O3683" i="1"/>
  <c r="N3681" i="1"/>
  <c r="O3681" i="1"/>
  <c r="N3680" i="1"/>
  <c r="O3680" i="1"/>
  <c r="N3673" i="1"/>
  <c r="O3673" i="1"/>
  <c r="N3679" i="1"/>
  <c r="O3679" i="1"/>
  <c r="N3678" i="1"/>
  <c r="O3678" i="1"/>
  <c r="N3667" i="1"/>
  <c r="O3667" i="1"/>
  <c r="N3629" i="1" l="1"/>
  <c r="O3629" i="1"/>
  <c r="N3631" i="1"/>
  <c r="O3631" i="1"/>
  <c r="N3676" i="1"/>
  <c r="N2442" i="1"/>
  <c r="N2443" i="1"/>
  <c r="N3842" i="1"/>
  <c r="N3677" i="1"/>
  <c r="O3676" i="1"/>
  <c r="O2442" i="1"/>
  <c r="O2443" i="1"/>
  <c r="O3842" i="1"/>
  <c r="O3677" i="1"/>
  <c r="O3665" i="1" l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O3645" i="1"/>
  <c r="N3645" i="1"/>
  <c r="O3644" i="1"/>
  <c r="N3644" i="1"/>
  <c r="N3624" i="1"/>
  <c r="N3625" i="1"/>
  <c r="O3624" i="1"/>
  <c r="O3625" i="1"/>
  <c r="N3786" i="1"/>
  <c r="N2440" i="1"/>
  <c r="N2441" i="1"/>
  <c r="N3904" i="1"/>
  <c r="O3786" i="1"/>
  <c r="O2440" i="1"/>
  <c r="O2441" i="1"/>
  <c r="O3904" i="1"/>
  <c r="N3623" i="1"/>
  <c r="O3623" i="1"/>
  <c r="N3622" i="1"/>
  <c r="O3622" i="1"/>
  <c r="N3596" i="1"/>
  <c r="O3596" i="1"/>
  <c r="N3594" i="1"/>
  <c r="O3594" i="1"/>
  <c r="N3621" i="1" l="1"/>
  <c r="O3621" i="1"/>
  <c r="N3620" i="1" l="1"/>
  <c r="O3620" i="1"/>
  <c r="N3619" i="1"/>
  <c r="O3619" i="1"/>
  <c r="N3618" i="1"/>
  <c r="O3618" i="1"/>
  <c r="N3617" i="1"/>
  <c r="O3617" i="1"/>
  <c r="N3616" i="1"/>
  <c r="O3616" i="1"/>
  <c r="N3615" i="1"/>
  <c r="O3615" i="1"/>
  <c r="N2439" i="1"/>
  <c r="O2439" i="1"/>
  <c r="N2437" i="1"/>
  <c r="N2438" i="1"/>
  <c r="N3675" i="1"/>
  <c r="O2437" i="1"/>
  <c r="O2438" i="1"/>
  <c r="O3675" i="1"/>
  <c r="N3592" i="1" l="1"/>
  <c r="O3592" i="1"/>
  <c r="N3605" i="1" l="1"/>
  <c r="O3605" i="1"/>
  <c r="N3591" i="1"/>
  <c r="O3591" i="1"/>
  <c r="O3387" i="1"/>
  <c r="N3387" i="1"/>
  <c r="N3732" i="1" l="1"/>
  <c r="N3733" i="1"/>
  <c r="N3672" i="1"/>
  <c r="N3734" i="1"/>
  <c r="N3674" i="1"/>
  <c r="N3871" i="1"/>
  <c r="N3839" i="1"/>
  <c r="N3840" i="1"/>
  <c r="N3841" i="1"/>
  <c r="N3785" i="1"/>
  <c r="N3872" i="1"/>
  <c r="N3742" i="1"/>
  <c r="N3743" i="1"/>
  <c r="N3744" i="1"/>
  <c r="O3732" i="1"/>
  <c r="O3733" i="1"/>
  <c r="O3672" i="1"/>
  <c r="O3734" i="1"/>
  <c r="O3674" i="1"/>
  <c r="O3871" i="1"/>
  <c r="O3839" i="1"/>
  <c r="O3840" i="1"/>
  <c r="O3841" i="1"/>
  <c r="O3785" i="1"/>
  <c r="O3872" i="1"/>
  <c r="O3742" i="1"/>
  <c r="O3743" i="1"/>
  <c r="O3744" i="1"/>
  <c r="N3614" i="1" l="1"/>
  <c r="O3614" i="1"/>
  <c r="O3668" i="1" l="1"/>
  <c r="N3668" i="1"/>
  <c r="N3573" i="1"/>
  <c r="O3573" i="1"/>
  <c r="N3572" i="1"/>
  <c r="O3572" i="1"/>
  <c r="N3571" i="1"/>
  <c r="O3571" i="1"/>
  <c r="N2427" i="1"/>
  <c r="O2427" i="1"/>
  <c r="N2426" i="1"/>
  <c r="O2426" i="1"/>
  <c r="N3530" i="1"/>
  <c r="O3530" i="1"/>
  <c r="N3522" i="1"/>
  <c r="O3522" i="1"/>
  <c r="N3567" i="1"/>
  <c r="N3568" i="1"/>
  <c r="N3569" i="1"/>
  <c r="N3570" i="1"/>
  <c r="N2436" i="1"/>
  <c r="O3567" i="1"/>
  <c r="O3568" i="1"/>
  <c r="O3569" i="1"/>
  <c r="O3570" i="1"/>
  <c r="O2436" i="1"/>
  <c r="O3566" i="1" l="1"/>
  <c r="N3566" i="1"/>
  <c r="O3565" i="1"/>
  <c r="N3565" i="1"/>
  <c r="N2435" i="1" l="1"/>
  <c r="N3669" i="1"/>
  <c r="N3670" i="1"/>
  <c r="N3671" i="1"/>
  <c r="O2435" i="1"/>
  <c r="O3669" i="1"/>
  <c r="O3670" i="1"/>
  <c r="O3671" i="1"/>
  <c r="N3563" i="1" l="1"/>
  <c r="O3563" i="1"/>
  <c r="N3562" i="1" l="1"/>
  <c r="O3562" i="1"/>
  <c r="N3545" i="1" l="1"/>
  <c r="O3545" i="1"/>
  <c r="N3525" i="1" l="1"/>
  <c r="O3525" i="1"/>
  <c r="N3561" i="1"/>
  <c r="O3561" i="1"/>
  <c r="N3560" i="1" l="1"/>
  <c r="O3560" i="1"/>
  <c r="N3559" i="1"/>
  <c r="O3559" i="1"/>
  <c r="N3643" i="1"/>
  <c r="N3609" i="1"/>
  <c r="N3610" i="1"/>
  <c r="N3611" i="1"/>
  <c r="N3612" i="1"/>
  <c r="N3613" i="1"/>
  <c r="N3724" i="1"/>
  <c r="N3725" i="1"/>
  <c r="N3666" i="1"/>
  <c r="N3558" i="1"/>
  <c r="O3643" i="1"/>
  <c r="O3609" i="1"/>
  <c r="O3610" i="1"/>
  <c r="O3611" i="1"/>
  <c r="O3612" i="1"/>
  <c r="O3613" i="1"/>
  <c r="O3724" i="1"/>
  <c r="O3725" i="1"/>
  <c r="O3666" i="1"/>
  <c r="O3558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0" i="1"/>
  <c r="O3550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3" i="1" l="1"/>
  <c r="N3555" i="1"/>
  <c r="N3607" i="1"/>
  <c r="N3608" i="1"/>
  <c r="N3556" i="1"/>
  <c r="N3557" i="1"/>
  <c r="O3723" i="1"/>
  <c r="O3555" i="1"/>
  <c r="O3607" i="1"/>
  <c r="O3608" i="1"/>
  <c r="O3556" i="1"/>
  <c r="O3557" i="1"/>
  <c r="N3514" i="1"/>
  <c r="O3514" i="1"/>
  <c r="N3513" i="1"/>
  <c r="O3513" i="1"/>
  <c r="N3712" i="1" l="1"/>
  <c r="N3713" i="1"/>
  <c r="N2421" i="1"/>
  <c r="N2422" i="1"/>
  <c r="N3639" i="1"/>
  <c r="N3640" i="1"/>
  <c r="N2423" i="1"/>
  <c r="N3548" i="1"/>
  <c r="N3549" i="1"/>
  <c r="N3509" i="1"/>
  <c r="N3782" i="1"/>
  <c r="N2424" i="1"/>
  <c r="N2425" i="1"/>
  <c r="N3551" i="1"/>
  <c r="N3552" i="1"/>
  <c r="N3553" i="1"/>
  <c r="N3903" i="1"/>
  <c r="N2428" i="1"/>
  <c r="N2429" i="1"/>
  <c r="N3719" i="1"/>
  <c r="N3720" i="1"/>
  <c r="N2432" i="1"/>
  <c r="N3642" i="1"/>
  <c r="N2433" i="1"/>
  <c r="N3783" i="1"/>
  <c r="N3511" i="1"/>
  <c r="N3512" i="1"/>
  <c r="N2434" i="1"/>
  <c r="N3554" i="1"/>
  <c r="O3712" i="1"/>
  <c r="O3713" i="1"/>
  <c r="O2421" i="1"/>
  <c r="O2422" i="1"/>
  <c r="O3639" i="1"/>
  <c r="O3640" i="1"/>
  <c r="O2423" i="1"/>
  <c r="O3548" i="1"/>
  <c r="O3549" i="1"/>
  <c r="O3509" i="1"/>
  <c r="O3782" i="1"/>
  <c r="O2424" i="1"/>
  <c r="O2425" i="1"/>
  <c r="O3551" i="1"/>
  <c r="O3552" i="1"/>
  <c r="O3553" i="1"/>
  <c r="O3903" i="1"/>
  <c r="O2428" i="1"/>
  <c r="O2429" i="1"/>
  <c r="O3719" i="1"/>
  <c r="O3720" i="1"/>
  <c r="O2432" i="1"/>
  <c r="O3642" i="1"/>
  <c r="O2433" i="1"/>
  <c r="O3783" i="1"/>
  <c r="O3511" i="1"/>
  <c r="O3512" i="1"/>
  <c r="O2434" i="1"/>
  <c r="O3554" i="1"/>
  <c r="N3409" i="1" l="1"/>
  <c r="O3409" i="1"/>
  <c r="N3508" i="1"/>
  <c r="O3508" i="1"/>
  <c r="N3507" i="1"/>
  <c r="O3507" i="1"/>
  <c r="N3590" i="1" l="1"/>
  <c r="O3590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6" i="1"/>
  <c r="N3475" i="1"/>
  <c r="N3476" i="1"/>
  <c r="N3477" i="1"/>
  <c r="N3478" i="1"/>
  <c r="N3479" i="1"/>
  <c r="N3410" i="1"/>
  <c r="N3480" i="1"/>
  <c r="N3779" i="1"/>
  <c r="N3481" i="1"/>
  <c r="N3485" i="1"/>
  <c r="N3542" i="1"/>
  <c r="N3412" i="1"/>
  <c r="N3780" i="1"/>
  <c r="N3543" i="1"/>
  <c r="N3544" i="1"/>
  <c r="N3499" i="1"/>
  <c r="N3546" i="1"/>
  <c r="N3547" i="1"/>
  <c r="N3500" i="1"/>
  <c r="N3502" i="1"/>
  <c r="N3503" i="1"/>
  <c r="O3474" i="1"/>
  <c r="O3606" i="1"/>
  <c r="O3475" i="1"/>
  <c r="O3476" i="1"/>
  <c r="O3477" i="1"/>
  <c r="O3478" i="1"/>
  <c r="O3479" i="1"/>
  <c r="O3410" i="1"/>
  <c r="O3480" i="1"/>
  <c r="O3779" i="1"/>
  <c r="O3481" i="1"/>
  <c r="O3485" i="1"/>
  <c r="O3542" i="1"/>
  <c r="O3412" i="1"/>
  <c r="O3780" i="1"/>
  <c r="O3543" i="1"/>
  <c r="O3544" i="1"/>
  <c r="O3499" i="1"/>
  <c r="O3546" i="1"/>
  <c r="O3547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1" i="1"/>
  <c r="N3457" i="1"/>
  <c r="N3458" i="1"/>
  <c r="N3459" i="1"/>
  <c r="N3407" i="1"/>
  <c r="N3408" i="1"/>
  <c r="O3541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4" i="1"/>
  <c r="N2416" i="1"/>
  <c r="N2417" i="1"/>
  <c r="N2418" i="1"/>
  <c r="N2419" i="1"/>
  <c r="O2412" i="1"/>
  <c r="O3604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7" i="1"/>
  <c r="N3538" i="1"/>
  <c r="N3539" i="1"/>
  <c r="N3540" i="1"/>
  <c r="N3327" i="1"/>
  <c r="O3537" i="1"/>
  <c r="O3538" i="1"/>
  <c r="O3539" i="1"/>
  <c r="O3540" i="1"/>
  <c r="O3327" i="1"/>
  <c r="N2411" i="1"/>
  <c r="O2411" i="1"/>
  <c r="N3524" i="1" l="1"/>
  <c r="O3524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0" i="1"/>
  <c r="N3630" i="1"/>
  <c r="N3318" i="1"/>
  <c r="O3318" i="1"/>
  <c r="N3404" i="1"/>
  <c r="N3405" i="1"/>
  <c r="N3375" i="1"/>
  <c r="N3376" i="1"/>
  <c r="N2410" i="1"/>
  <c r="N3453" i="1"/>
  <c r="N3535" i="1"/>
  <c r="N3536" i="1"/>
  <c r="O3404" i="1"/>
  <c r="O3405" i="1"/>
  <c r="O3375" i="1"/>
  <c r="O3376" i="1"/>
  <c r="O2410" i="1"/>
  <c r="O3453" i="1"/>
  <c r="O3535" i="1"/>
  <c r="O3536" i="1"/>
  <c r="N3372" i="1"/>
  <c r="N3373" i="1"/>
  <c r="N3374" i="1"/>
  <c r="N3314" i="1"/>
  <c r="N3315" i="1"/>
  <c r="N3316" i="1"/>
  <c r="N3317" i="1"/>
  <c r="N3403" i="1"/>
  <c r="N3837" i="1"/>
  <c r="N3869" i="1"/>
  <c r="N3778" i="1"/>
  <c r="O3372" i="1"/>
  <c r="O3373" i="1"/>
  <c r="O3374" i="1"/>
  <c r="O3314" i="1"/>
  <c r="O3315" i="1"/>
  <c r="O3316" i="1"/>
  <c r="O3317" i="1"/>
  <c r="O3403" i="1"/>
  <c r="O3837" i="1"/>
  <c r="O3869" i="1"/>
  <c r="O3778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29" i="1"/>
  <c r="N3599" i="1"/>
  <c r="N3600" i="1"/>
  <c r="N3601" i="1"/>
  <c r="N3428" i="1"/>
  <c r="N3429" i="1"/>
  <c r="N3602" i="1"/>
  <c r="N3603" i="1"/>
  <c r="N3430" i="1"/>
  <c r="N3432" i="1"/>
  <c r="N3433" i="1"/>
  <c r="N3434" i="1"/>
  <c r="N3531" i="1"/>
  <c r="N3532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29" i="1"/>
  <c r="O3599" i="1"/>
  <c r="O3600" i="1"/>
  <c r="O3601" i="1"/>
  <c r="O3428" i="1"/>
  <c r="O3429" i="1"/>
  <c r="O3602" i="1"/>
  <c r="O3603" i="1"/>
  <c r="O3430" i="1"/>
  <c r="O3432" i="1"/>
  <c r="O3433" i="1"/>
  <c r="O3434" i="1"/>
  <c r="O3531" i="1"/>
  <c r="O3532" i="1"/>
  <c r="O3362" i="1"/>
  <c r="O3363" i="1"/>
  <c r="O3364" i="1"/>
  <c r="O3367" i="1"/>
  <c r="O3368" i="1"/>
  <c r="N3290" i="1"/>
  <c r="N3632" i="1"/>
  <c r="N3253" i="1"/>
  <c r="N3401" i="1"/>
  <c r="N3254" i="1"/>
  <c r="N3369" i="1"/>
  <c r="N3370" i="1"/>
  <c r="N3371" i="1"/>
  <c r="N3402" i="1"/>
  <c r="N3259" i="1"/>
  <c r="N3260" i="1"/>
  <c r="O3290" i="1"/>
  <c r="O3632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8" i="1"/>
  <c r="N3533" i="1"/>
  <c r="N3534" i="1"/>
  <c r="N3250" i="1"/>
  <c r="N3251" i="1"/>
  <c r="N3252" i="1"/>
  <c r="N3192" i="1"/>
  <c r="O3249" i="1"/>
  <c r="O3248" i="1"/>
  <c r="O3360" i="1"/>
  <c r="O3528" i="1"/>
  <c r="O3533" i="1"/>
  <c r="O3534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2" i="1"/>
  <c r="N3352" i="1"/>
  <c r="N3355" i="1"/>
  <c r="N3356" i="1"/>
  <c r="N3357" i="1"/>
  <c r="N3836" i="1"/>
  <c r="O3175" i="1"/>
  <c r="O3176" i="1"/>
  <c r="O3234" i="1"/>
  <c r="O3702" i="1"/>
  <c r="O3352" i="1"/>
  <c r="O3355" i="1"/>
  <c r="O3356" i="1"/>
  <c r="O3357" i="1"/>
  <c r="O3836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598" i="1" l="1"/>
  <c r="O3598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O3420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28" i="1"/>
  <c r="O3418" i="1"/>
  <c r="O3273" i="1"/>
  <c r="O3628" i="1"/>
  <c r="N3165" i="1"/>
  <c r="N3523" i="1"/>
  <c r="O3165" i="1"/>
  <c r="O3523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0" i="1"/>
  <c r="N3901" i="1"/>
  <c r="N3902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0" i="1"/>
  <c r="O3901" i="1"/>
  <c r="O3902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75" i="1"/>
  <c r="N3775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697" i="1"/>
  <c r="N3697" i="1"/>
  <c r="O3288" i="1"/>
  <c r="N3288" i="1"/>
  <c r="O3899" i="1"/>
  <c r="N3899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597" i="1"/>
  <c r="N3597" i="1"/>
  <c r="O3595" i="1"/>
  <c r="N3595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898" i="1"/>
  <c r="N3898" i="1"/>
  <c r="O2987" i="1"/>
  <c r="N2987" i="1"/>
  <c r="O3897" i="1"/>
  <c r="N3897" i="1"/>
  <c r="O2986" i="1"/>
  <c r="N2986" i="1"/>
  <c r="O2897" i="1"/>
  <c r="N2897" i="1"/>
  <c r="O3896" i="1"/>
  <c r="N3896" i="1"/>
  <c r="O2985" i="1"/>
  <c r="N2985" i="1"/>
  <c r="O2896" i="1"/>
  <c r="N2896" i="1"/>
  <c r="O3895" i="1"/>
  <c r="N3895" i="1"/>
  <c r="O2984" i="1"/>
  <c r="N2984" i="1"/>
  <c r="O2895" i="1"/>
  <c r="N2895" i="1"/>
  <c r="O3593" i="1"/>
  <c r="N3593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89" i="1"/>
  <c r="N3589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88" i="1"/>
  <c r="N3588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87" i="1"/>
  <c r="N3587" i="1"/>
  <c r="O3586" i="1"/>
  <c r="N3586" i="1"/>
  <c r="O3527" i="1"/>
  <c r="N3527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5" i="1"/>
  <c r="N3585" i="1"/>
  <c r="O2841" i="1"/>
  <c r="N2841" i="1"/>
  <c r="O3691" i="1"/>
  <c r="N3691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27" i="1"/>
  <c r="N3627" i="1"/>
  <c r="O3626" i="1"/>
  <c r="N3626" i="1"/>
  <c r="O3584" i="1"/>
  <c r="N3584" i="1"/>
  <c r="O3583" i="1"/>
  <c r="N3583" i="1"/>
  <c r="O3582" i="1"/>
  <c r="N3582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87" i="1"/>
  <c r="N3687" i="1"/>
  <c r="O2655" i="1"/>
  <c r="N2655" i="1"/>
  <c r="O2693" i="1"/>
  <c r="N2693" i="1"/>
  <c r="O3688" i="1"/>
  <c r="N3688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<sst xmlns="http://schemas.openxmlformats.org/spreadsheetml/2006/main" count="37300" uniqueCount="9152">
  <si>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</si>
  <si>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</si>
  <si>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</si>
  <si>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</si>
  <si>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</si>
  <si>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</si>
  <si>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</si>
  <si>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</si>
  <si>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</si>
  <si>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</si>
  <si>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</si>
  <si>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</si>
  <si>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</si>
  <si>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</si>
  <si>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</si>
  <si>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</si>
  <si>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</si>
  <si>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</si>
  <si>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</si>
  <si>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</si>
  <si>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</si>
  <si>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</si>
  <si>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</si>
  <si>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</si>
  <si>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</si>
  <si>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</si>
  <si>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</si>
  <si>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</si>
  <si>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</si>
  <si>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</si>
  <si>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</si>
  <si>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</si>
  <si>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</si>
  <si>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</si>
  <si>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</si>
  <si>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</si>
  <si>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</si>
  <si>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</si>
  <si>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</si>
  <si>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</si>
  <si>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</si>
  <si>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</si>
  <si>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</si>
  <si>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</si>
  <si>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</si>
  <si>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</si>
  <si>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</si>
  <si>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</si>
  <si>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</si>
  <si>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</si>
  <si>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</si>
  <si>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</si>
  <si>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</si>
  <si>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</si>
  <si>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</si>
  <si>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</si>
  <si>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</si>
  <si>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</si>
  <si>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</si>
  <si>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</si>
  <si>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</si>
  <si>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</si>
  <si>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</si>
  <si>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</si>
  <si>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</si>
  <si>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</si>
  <si>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</si>
  <si>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</si>
  <si>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</si>
  <si>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</si>
  <si>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</si>
  <si>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</si>
  <si>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</si>
  <si>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</si>
  <si>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</si>
  <si>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</si>
  <si>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</si>
  <si>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</si>
  <si>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</si>
  <si>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</si>
  <si>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</si>
  <si>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</si>
  <si>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</si>
  <si>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</si>
  <si>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</si>
  <si>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</si>
  <si>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</si>
  <si>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</si>
  <si>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</si>
  <si>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</si>
  <si>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</si>
  <si>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</si>
  <si>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</si>
  <si>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</si>
  <si>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</si>
  <si>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</si>
  <si>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</si>
  <si>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</si>
  <si>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</si>
  <si>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</si>
  <si>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</si>
  <si>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</si>
  <si>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</si>
  <si>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</si>
  <si>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</si>
  <si>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</si>
  <si>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</si>
  <si>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</si>
  <si>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</si>
  <si>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</si>
  <si>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</si>
  <si>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</si>
  <si>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</si>
  <si>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</si>
  <si>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</si>
  <si>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</si>
  <si>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</si>
  <si>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</si>
  <si>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</si>
  <si>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</si>
  <si>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</si>
  <si>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</si>
  <si>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</si>
  <si>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</si>
  <si>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</si>
  <si>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</si>
  <si>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</si>
  <si>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</si>
  <si>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</si>
  <si>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</si>
  <si>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</si>
  <si>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</si>
  <si>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</si>
  <si>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</si>
  <si>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</si>
  <si>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</si>
  <si>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</si>
  <si>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</si>
  <si>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</si>
  <si>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</si>
  <si>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</si>
  <si>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</si>
  <si>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</si>
  <si>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</si>
  <si>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</si>
  <si>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</si>
  <si>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</si>
  <si>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</si>
  <si>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</si>
  <si>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</si>
  <si>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</si>
  <si>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</si>
  <si>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</si>
  <si>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</si>
  <si>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</si>
  <si>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</si>
  <si>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</si>
  <si>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</si>
  <si>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</si>
  <si>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</si>
  <si>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</si>
  <si>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</si>
  <si>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</si>
  <si>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</si>
  <si>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</si>
  <si>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</si>
  <si>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</si>
  <si>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</si>
  <si>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</si>
  <si>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</si>
  <si>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</si>
  <si>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</si>
  <si>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</si>
  <si>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</si>
  <si>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</si>
  <si>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</si>
  <si>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</si>
  <si>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</si>
  <si>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</si>
  <si>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</si>
  <si>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</si>
  <si>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</si>
  <si>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</si>
  <si>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</si>
  <si>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</si>
  <si>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</si>
  <si>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</si>
  <si>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</si>
  <si>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</si>
  <si>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</si>
  <si>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</si>
  <si>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</si>
  <si>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</si>
  <si>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</si>
  <si>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</si>
  <si>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</si>
  <si>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</si>
  <si>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</si>
  <si>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</si>
  <si>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</si>
  <si>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</si>
  <si>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</si>
  <si>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</si>
  <si>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</si>
  <si>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</si>
  <si>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</si>
  <si>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</si>
  <si>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</si>
  <si>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</si>
  <si>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</si>
  <si>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</si>
  <si>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</si>
  <si>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</si>
  <si>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</si>
  <si>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</si>
  <si>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</si>
  <si>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</si>
  <si>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</si>
  <si>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</si>
  <si>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</si>
  <si>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</si>
  <si>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</si>
  <si>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</si>
  <si>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</si>
  <si>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</si>
  <si>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</si>
  <si>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</si>
  <si>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</si>
  <si>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</si>
  <si>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</si>
  <si>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</si>
  <si>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</si>
  <si>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</si>
  <si>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</si>
  <si>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</si>
  <si>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</si>
  <si>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</si>
  <si>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</si>
  <si>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</si>
  <si>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</si>
  <si>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</si>
  <si>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</si>
  <si>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</si>
  <si>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</si>
  <si>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</si>
  <si>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</si>
  <si>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</si>
  <si>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</si>
  <si>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</si>
  <si>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</si>
  <si>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</si>
  <si>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</si>
  <si>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</si>
  <si>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</si>
  <si>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</si>
  <si>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</si>
  <si>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</si>
  <si>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</si>
  <si>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</si>
  <si>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</si>
  <si>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</si>
  <si>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</si>
  <si>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</si>
  <si>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</si>
  <si>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</si>
  <si>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</si>
  <si>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</si>
  <si>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</si>
  <si>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</si>
  <si>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</si>
  <si>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</si>
  <si>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</si>
  <si>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</si>
  <si>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</si>
  <si>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</si>
  <si>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</si>
  <si>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</si>
  <si>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</si>
  <si>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</si>
  <si>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</si>
  <si>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</si>
  <si>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</si>
  <si>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</si>
  <si>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</si>
  <si>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</si>
  <si>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</si>
  <si>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</si>
  <si>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</si>
  <si>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</si>
  <si>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</si>
  <si>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</si>
  <si>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</si>
  <si>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</si>
  <si>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</si>
  <si>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</si>
  <si>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</si>
  <si>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</si>
  <si>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</si>
  <si>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</si>
  <si>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</si>
  <si>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</si>
  <si>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</si>
  <si>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</si>
  <si>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</si>
  <si>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</si>
  <si>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</si>
  <si>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</si>
  <si>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</si>
  <si>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</si>
  <si>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</si>
  <si>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</si>
  <si>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</si>
  <si>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</si>
  <si>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</si>
  <si>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</si>
  <si>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</si>
  <si>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</si>
  <si>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</si>
  <si>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</si>
  <si>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</si>
  <si>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</si>
  <si>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</si>
  <si>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</si>
  <si>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</si>
  <si>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</si>
  <si>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</si>
  <si>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</si>
  <si>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</si>
  <si>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</si>
  <si>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</si>
  <si>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</si>
  <si>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</si>
  <si>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</si>
  <si>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</si>
  <si>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</si>
  <si>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</si>
  <si>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</si>
  <si>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</si>
  <si>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</si>
  <si>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</si>
  <si>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</si>
  <si>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</si>
  <si>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</si>
  <si>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</si>
  <si>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</si>
  <si>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</si>
  <si>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</si>
  <si>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</si>
  <si>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</si>
  <si>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</si>
  <si>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</si>
  <si>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</si>
  <si>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</si>
  <si>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</si>
  <si>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</si>
  <si>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</si>
  <si>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</si>
  <si>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</si>
  <si>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</si>
  <si>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</si>
  <si>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</si>
  <si>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</si>
  <si>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</si>
  <si>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</si>
  <si>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</si>
  <si>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</si>
  <si>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</si>
  <si>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</si>
  <si>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</si>
  <si>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</si>
  <si>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</si>
  <si>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</si>
  <si>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</si>
  <si>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</si>
  <si>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</si>
  <si>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</si>
  <si>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</si>
  <si>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</si>
  <si>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</si>
  <si>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</si>
  <si>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</si>
  <si>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</si>
  <si>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</si>
  <si>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</si>
  <si>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</si>
  <si>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</si>
  <si>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</si>
  <si>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</si>
  <si>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</si>
  <si>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</si>
  <si>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</si>
  <si>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</si>
  <si>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</si>
  <si>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</si>
  <si>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</si>
  <si>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</si>
  <si>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</si>
  <si>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</si>
  <si>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</si>
  <si>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</si>
  <si>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</si>
  <si>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</si>
  <si>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</si>
  <si>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</si>
  <si>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</si>
  <si>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</si>
  <si>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</si>
  <si>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</si>
  <si>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</si>
  <si>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</si>
  <si>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</si>
  <si>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</si>
  <si>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</si>
  <si>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</si>
  <si>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</si>
  <si>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</si>
  <si>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</si>
  <si>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</si>
  <si>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</si>
  <si>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</si>
  <si>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</si>
  <si>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</si>
  <si>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</si>
  <si>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</si>
  <si>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</si>
  <si>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</si>
  <si>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</si>
  <si>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</si>
  <si>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</si>
  <si>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</si>
  <si>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</si>
  <si>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</si>
  <si>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</si>
  <si>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</si>
  <si>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</si>
  <si>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</si>
  <si>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</si>
  <si>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</si>
  <si>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</si>
  <si>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</si>
  <si>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</si>
  <si>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</si>
  <si>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</si>
  <si>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</si>
  <si>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</si>
  <si>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</si>
  <si>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</si>
  <si>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</si>
  <si>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</si>
  <si>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</si>
  <si>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</si>
  <si>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</si>
  <si>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</si>
  <si>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</si>
  <si>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</si>
  <si>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</si>
  <si>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</si>
  <si>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</si>
  <si>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</si>
  <si>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</si>
  <si>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</si>
  <si>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</si>
  <si>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</si>
  <si>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</si>
  <si>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</si>
  <si>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</si>
  <si>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</si>
  <si>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</si>
  <si>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</si>
  <si>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</si>
  <si>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</si>
  <si>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</si>
  <si>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</si>
  <si>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</si>
  <si>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</si>
  <si>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</si>
  <si>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</si>
  <si>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</si>
  <si>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</si>
  <si>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</si>
  <si>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</si>
  <si>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</si>
  <si>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</si>
  <si>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</si>
  <si>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</si>
  <si>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</si>
  <si>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</si>
  <si>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</si>
  <si>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</si>
  <si>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</si>
  <si>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</si>
  <si>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</si>
  <si>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</si>
  <si>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</si>
  <si>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</si>
  <si>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</si>
  <si>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</si>
  <si>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</si>
  <si>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</si>
  <si>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</si>
  <si>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</si>
  <si>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</si>
  <si>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</si>
  <si>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</si>
  <si>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</si>
  <si>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</si>
  <si>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</si>
  <si>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</si>
  <si>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</si>
  <si>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</si>
  <si>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</si>
  <si>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</si>
  <si>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</si>
  <si>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</si>
  <si>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</si>
  <si>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</si>
  <si>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</si>
  <si>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</si>
  <si>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</si>
  <si>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</si>
  <si>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</si>
  <si>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</si>
  <si>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</si>
  <si>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</si>
  <si>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</si>
  <si>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</si>
  <si>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</si>
  <si>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</si>
  <si>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</si>
  <si>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</si>
  <si>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</si>
  <si>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</si>
  <si>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</si>
  <si>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</si>
  <si>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</si>
  <si>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</si>
  <si>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</si>
  <si>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</si>
  <si>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</si>
  <si>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</si>
  <si>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</si>
  <si>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</si>
  <si>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</si>
  <si>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</si>
  <si>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</si>
  <si>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</si>
  <si>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</si>
  <si>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</si>
  <si>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</si>
  <si>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</si>
  <si>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</si>
  <si>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</si>
  <si>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</si>
  <si>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</si>
  <si>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</si>
  <si>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</si>
  <si>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</si>
  <si>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</si>
  <si>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</si>
  <si>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</si>
  <si>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</si>
  <si>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</si>
  <si>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</si>
  <si>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</si>
  <si>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</si>
  <si>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</si>
  <si>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</si>
  <si>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</si>
  <si>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</si>
  <si>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</si>
  <si>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</si>
  <si>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</si>
  <si>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</si>
  <si>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</si>
  <si>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</si>
  <si>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</si>
  <si>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</si>
  <si>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</si>
  <si>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</si>
  <si>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</si>
  <si>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</si>
  <si>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</si>
  <si>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</si>
  <si>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</si>
  <si>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</si>
  <si>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</si>
  <si>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</si>
  <si>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</si>
  <si>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</si>
  <si>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</si>
  <si>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</si>
  <si>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</si>
  <si>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</si>
  <si>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</si>
  <si>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</si>
  <si>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</si>
  <si>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</si>
  <si>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</si>
  <si>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</si>
  <si>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</si>
  <si>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</si>
  <si>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</si>
  <si>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</si>
  <si>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</si>
  <si>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</si>
  <si>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</si>
  <si>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</si>
  <si>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</si>
  <si>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</si>
  <si>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</si>
  <si>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</si>
  <si>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</si>
  <si>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</si>
  <si>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</si>
  <si>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</si>
  <si>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</si>
  <si>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</si>
  <si>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</si>
  <si>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</si>
  <si>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</si>
  <si>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</si>
  <si>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</si>
  <si>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</si>
  <si>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</si>
  <si>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</si>
  <si>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</si>
  <si>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</si>
  <si>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</si>
  <si>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</si>
  <si>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</si>
  <si>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</si>
  <si>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</si>
  <si>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</si>
  <si>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</si>
  <si>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</si>
  <si>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</si>
  <si>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</si>
  <si>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</si>
  <si>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</si>
  <si>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</si>
  <si>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</si>
  <si>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</si>
  <si>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</si>
  <si>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</si>
  <si>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</si>
  <si>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</si>
  <si>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</si>
  <si>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</si>
  <si>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</si>
  <si>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</si>
  <si>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</si>
  <si>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</si>
  <si>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</si>
  <si>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</si>
  <si>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</si>
  <si>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</si>
  <si>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</si>
  <si>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</si>
  <si>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</si>
  <si>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</si>
  <si>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</si>
  <si>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</si>
  <si>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</si>
  <si>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</si>
  <si>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</si>
  <si>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</si>
  <si>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</si>
  <si>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</si>
  <si>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</si>
  <si>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</si>
  <si>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</si>
  <si>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</si>
  <si>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</si>
  <si>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</si>
  <si>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</si>
  <si>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</si>
  <si>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</si>
  <si>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</si>
  <si>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</si>
  <si>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</si>
  <si>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</si>
  <si>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</si>
  <si>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</si>
  <si>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</si>
  <si>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</si>
  <si>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</si>
  <si>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</si>
  <si>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</si>
  <si>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</si>
  <si>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</si>
  <si>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</si>
  <si>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</si>
  <si>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</si>
  <si>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</si>
  <si>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</si>
  <si>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</si>
  <si>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</si>
  <si>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</si>
  <si>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</si>
  <si>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</si>
  <si>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</si>
  <si>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</si>
  <si>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</si>
  <si>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</si>
  <si>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</si>
  <si>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</si>
  <si>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</si>
  <si>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</si>
  <si>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</si>
  <si>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</si>
  <si>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</si>
  <si>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</si>
  <si>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</si>
  <si>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</si>
  <si>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</si>
  <si>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</si>
  <si>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</si>
  <si>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</si>
  <si>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</si>
  <si>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</si>
  <si>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</si>
  <si>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</si>
  <si>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</si>
  <si>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</si>
  <si>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</si>
  <si>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</si>
  <si>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</si>
  <si>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</si>
  <si>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</si>
  <si>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</si>
  <si>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</si>
  <si>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</si>
  <si>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</si>
  <si>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</si>
  <si>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</si>
  <si>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</si>
  <si>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</si>
  <si>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</si>
  <si>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</si>
  <si>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</si>
  <si>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</si>
  <si>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</si>
  <si>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</si>
  <si>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</si>
  <si>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</si>
  <si>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</si>
  <si>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</si>
  <si>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</si>
  <si>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</si>
  <si>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</si>
  <si>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</si>
  <si>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</si>
  <si>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</si>
  <si>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</si>
  <si>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</si>
  <si>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</si>
  <si>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</si>
  <si>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</si>
  <si>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</si>
  <si>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</si>
  <si>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</si>
  <si>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</si>
  <si>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</si>
  <si>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</si>
  <si>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</si>
  <si>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</si>
  <si>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</si>
  <si>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</si>
  <si>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</si>
  <si>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</si>
  <si>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</si>
  <si>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</si>
  <si>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</si>
  <si>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</si>
  <si>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</si>
  <si>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</si>
  <si>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</si>
  <si>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</si>
  <si>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</si>
  <si>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</si>
  <si>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</si>
  <si>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</si>
  <si>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</si>
  <si>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</si>
  <si>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</si>
  <si>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</si>
  <si>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</si>
  <si>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</si>
  <si>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</si>
  <si>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</si>
  <si>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</si>
  <si>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</si>
  <si>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</si>
  <si>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</si>
  <si>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</si>
  <si>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</si>
  <si>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</si>
  <si>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</si>
  <si>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</si>
  <si>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</si>
  <si>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</si>
  <si>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</si>
  <si>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</si>
  <si>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</si>
  <si>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</si>
  <si>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</si>
  <si>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</si>
  <si>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</si>
  <si>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</si>
  <si>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</si>
  <si>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</si>
  <si>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</si>
  <si>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</si>
  <si>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</si>
  <si>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</si>
  <si>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</si>
  <si>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</si>
  <si>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</si>
  <si>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</si>
  <si>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</si>
  <si>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</si>
  <si>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</si>
  <si>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</si>
  <si>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</si>
  <si>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</si>
  <si>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</si>
  <si>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</si>
  <si>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</si>
  <si>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</si>
  <si>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</si>
  <si>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</si>
  <si>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</si>
  <si>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</si>
  <si>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</si>
  <si>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</si>
  <si>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</si>
  <si>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</si>
  <si>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</si>
  <si>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</si>
  <si>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</si>
  <si>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</si>
  <si>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</si>
  <si>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</si>
  <si>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</si>
  <si>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</si>
  <si>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</si>
  <si>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</si>
  <si>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</si>
  <si>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</si>
  <si>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</si>
  <si>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</si>
  <si>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</si>
  <si>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</si>
  <si>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</si>
  <si>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</si>
  <si>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</si>
  <si>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</si>
  <si>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</si>
  <si>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</si>
  <si>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</si>
  <si>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</si>
  <si>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</si>
  <si>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</si>
  <si>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</si>
  <si>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</si>
  <si>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</si>
  <si>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</si>
  <si>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</si>
  <si>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</si>
  <si>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</si>
  <si>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</si>
  <si>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</si>
  <si>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</si>
  <si>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</si>
  <si>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</si>
  <si>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</si>
  <si>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</si>
  <si>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</si>
  <si>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</si>
  <si>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</si>
  <si>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</si>
  <si>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</si>
  <si>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</si>
  <si>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</si>
  <si>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</si>
  <si>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</si>
  <si>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</si>
  <si>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</si>
  <si>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</si>
  <si>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</si>
  <si>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</si>
  <si>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</si>
  <si>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</si>
  <si>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</si>
  <si>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</si>
  <si>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</si>
  <si>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</si>
  <si>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</si>
  <si>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</si>
  <si>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</si>
  <si>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</si>
  <si>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</si>
  <si>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</si>
  <si>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</si>
  <si>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</si>
  <si>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</si>
  <si>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</si>
  <si>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</si>
  <si>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</si>
  <si>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</si>
  <si>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</si>
  <si>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</si>
  <si>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</si>
  <si>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</si>
  <si>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</si>
  <si>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</si>
  <si>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</si>
  <si>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</si>
  <si>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</si>
  <si>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</si>
  <si>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</si>
  <si>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</si>
  <si>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</si>
  <si>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</si>
  <si>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</si>
  <si>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</si>
  <si>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</si>
  <si>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</si>
  <si>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</si>
  <si>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</si>
  <si>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</si>
  <si>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</si>
  <si>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</si>
  <si>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</si>
  <si>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</si>
  <si>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</si>
  <si>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</si>
  <si>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</si>
  <si>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</si>
  <si>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</si>
  <si>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</si>
  <si>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</si>
  <si>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</si>
  <si>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</si>
  <si>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</si>
  <si>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</si>
  <si>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</si>
  <si>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</si>
  <si>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</si>
  <si>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</si>
  <si>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</si>
  <si>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</si>
  <si>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</si>
  <si>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</si>
  <si>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</si>
  <si>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</si>
  <si>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</si>
  <si>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</si>
  <si>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</si>
  <si>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</si>
  <si>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</si>
  <si>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</si>
  <si>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</si>
  <si>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</si>
  <si>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</si>
  <si>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</si>
  <si>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</si>
  <si>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</si>
  <si>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</si>
  <si>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</si>
  <si>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</si>
  <si>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</si>
  <si>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</si>
  <si>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</si>
  <si>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</si>
  <si>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</si>
  <si>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</si>
  <si>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</si>
  <si>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</si>
  <si>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</si>
  <si>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</si>
  <si>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</si>
  <si>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</si>
  <si>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</si>
  <si>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</si>
  <si>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</si>
  <si>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</si>
  <si>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</si>
  <si>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</si>
  <si>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</si>
  <si>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</si>
  <si>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</si>
  <si>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</si>
  <si>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</si>
  <si>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</si>
  <si>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</si>
  <si>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</si>
  <si>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</si>
  <si>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</si>
  <si>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</si>
  <si>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</si>
  <si>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</si>
  <si>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</si>
  <si>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</si>
  <si>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</si>
  <si>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</si>
  <si>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</si>
  <si>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</si>
  <si>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</si>
  <si>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</si>
  <si>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</si>
  <si>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</si>
  <si>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</si>
  <si>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</si>
  <si>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</si>
  <si>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</si>
  <si>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</si>
  <si>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</si>
  <si>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</si>
  <si>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</si>
  <si>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</si>
  <si>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</si>
  <si>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</si>
  <si>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</si>
  <si>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</si>
  <si>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</si>
  <si>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</si>
  <si>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</si>
  <si>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</si>
  <si>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</si>
  <si>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</si>
  <si>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</si>
  <si>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</si>
  <si>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</si>
  <si>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</si>
  <si>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</si>
  <si>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</si>
  <si>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</si>
  <si>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</si>
  <si>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</si>
  <si>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</si>
  <si>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</si>
  <si>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</si>
  <si>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</si>
  <si>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</si>
  <si>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</si>
  <si>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</si>
  <si>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</si>
  <si>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</si>
  <si>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</si>
  <si>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</si>
  <si>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</si>
  <si>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</si>
  <si>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</si>
  <si>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</si>
  <si>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</si>
  <si>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</si>
  <si>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</si>
  <si>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</si>
  <si>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</si>
  <si>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</si>
  <si>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</si>
  <si>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</si>
  <si>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</si>
  <si>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</si>
  <si>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</si>
  <si>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</si>
  <si>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</si>
  <si>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</si>
  <si>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</si>
  <si>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</si>
  <si>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</si>
  <si>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</si>
  <si>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</si>
  <si>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</si>
  <si>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</si>
  <si>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</si>
  <si>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</si>
  <si>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</si>
  <si>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</si>
  <si>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</si>
  <si>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</si>
  <si>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</si>
  <si>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</si>
  <si>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</si>
  <si>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</si>
  <si>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</si>
  <si>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</si>
  <si>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</si>
  <si>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</si>
  <si>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</si>
  <si>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</si>
  <si>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</si>
  <si>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</si>
  <si>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</si>
  <si>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</si>
  <si>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</si>
  <si>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</si>
  <si>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</si>
  <si>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</si>
  <si>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</si>
  <si>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</si>
  <si>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</si>
  <si>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</si>
  <si>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</si>
  <si>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</si>
  <si>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</si>
  <si>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</si>
  <si>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</si>
  <si>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</si>
  <si>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</si>
  <si>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</si>
  <si>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</si>
  <si>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</si>
  <si>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</si>
  <si>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</si>
  <si>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</si>
  <si>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</si>
  <si>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</si>
  <si>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</si>
  <si>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</si>
  <si>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</si>
  <si>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</si>
  <si>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</si>
  <si>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</si>
  <si>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</si>
  <si>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</si>
  <si>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</si>
  <si>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</si>
  <si>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</si>
  <si>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</si>
  <si>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</si>
  <si>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</si>
  <si>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</si>
  <si>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</si>
  <si>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</si>
  <si>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</si>
  <si>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</si>
  <si>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</si>
  <si>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</si>
  <si>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</si>
  <si>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</si>
  <si>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</si>
  <si>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</si>
  <si>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</si>
  <si>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</si>
  <si>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</si>
  <si>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</si>
  <si>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</si>
  <si>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</si>
  <si>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</si>
  <si>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</si>
  <si>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</si>
  <si>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</si>
  <si>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</si>
  <si>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</si>
  <si>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</si>
  <si>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</si>
  <si>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</si>
  <si>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</si>
  <si>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</si>
  <si>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</si>
  <si>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</si>
  <si>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</si>
  <si>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</si>
  <si>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</si>
  <si>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</si>
  <si>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</si>
  <si>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</si>
  <si>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</si>
  <si>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</si>
  <si>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</si>
  <si>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</si>
  <si>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</si>
  <si>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</si>
  <si>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</si>
  <si>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</si>
  <si>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</si>
  <si>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</si>
  <si>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</si>
  <si>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</si>
  <si>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</si>
  <si>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</si>
  <si>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</si>
  <si>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</si>
  <si>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</si>
  <si>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</si>
  <si>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</si>
  <si>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</si>
  <si>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</si>
  <si>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</si>
  <si>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</si>
  <si>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</si>
  <si>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</si>
  <si>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</si>
  <si>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</si>
  <si>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</si>
  <si>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</si>
  <si>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</si>
  <si>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</si>
  <si>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</si>
  <si>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</si>
  <si>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</si>
  <si>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</si>
  <si>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</si>
  <si>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</si>
  <si>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</si>
  <si>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</si>
  <si>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</si>
  <si>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</si>
  <si>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</si>
  <si>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</si>
  <si>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</si>
  <si>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</si>
  <si>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</si>
  <si>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</si>
  <si>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</si>
  <si>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</si>
  <si>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</si>
  <si>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</si>
  <si>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</si>
  <si>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</si>
  <si>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</si>
  <si>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</si>
  <si>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</si>
  <si>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</si>
  <si>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</si>
  <si>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</si>
  <si>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</si>
  <si>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</si>
  <si>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</si>
  <si>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</si>
  <si>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</si>
  <si>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</si>
  <si>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</si>
  <si>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</si>
  <si>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</si>
  <si>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</si>
  <si>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</si>
  <si>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</si>
  <si>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</si>
  <si>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</si>
  <si>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</si>
  <si>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</si>
  <si>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</si>
  <si>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</si>
  <si>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</si>
  <si>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</si>
  <si>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</si>
  <si>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</si>
  <si>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</si>
  <si>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</si>
  <si>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</si>
  <si>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</si>
  <si>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</si>
  <si>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</si>
  <si>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</si>
  <si>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</si>
  <si>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</si>
  <si>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</si>
  <si>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</si>
  <si>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</si>
  <si>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</si>
  <si>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</si>
  <si>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</si>
  <si>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</si>
  <si>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</si>
  <si>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</si>
  <si>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</si>
  <si>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</si>
  <si>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</si>
  <si>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</si>
  <si>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</si>
  <si>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</si>
  <si>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</si>
  <si>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</si>
  <si>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</si>
  <si>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</si>
  <si>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</si>
  <si>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</si>
  <si>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</si>
  <si>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</si>
  <si>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</si>
  <si>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</si>
  <si>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</si>
  <si>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</si>
  <si>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</si>
  <si>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</si>
  <si>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</si>
  <si>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</si>
  <si>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</si>
  <si>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</si>
  <si>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</si>
  <si>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</si>
  <si>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</si>
  <si>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</si>
  <si>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</si>
  <si>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</si>
  <si>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</si>
  <si>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</si>
  <si>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</si>
  <si>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</si>
  <si>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</si>
  <si>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</si>
  <si>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</si>
  <si>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</si>
  <si>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</si>
  <si>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</si>
  <si>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</si>
  <si>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</si>
  <si>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</si>
  <si>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</si>
  <si>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</si>
  <si>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</si>
  <si>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</si>
  <si>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</si>
  <si>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</si>
  <si>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</si>
  <si>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</si>
  <si>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</si>
  <si>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</si>
  <si>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</si>
  <si>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</si>
  <si>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</si>
  <si>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</si>
  <si>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</si>
  <si>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</si>
  <si>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</si>
  <si>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</si>
  <si>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</si>
  <si>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</si>
  <si>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</si>
  <si>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</si>
  <si>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</si>
  <si>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</si>
  <si>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</si>
  <si>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</si>
  <si>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</si>
  <si>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</si>
  <si>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</si>
  <si>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</si>
  <si>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</si>
  <si>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</si>
  <si>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</si>
  <si>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</si>
  <si>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</si>
  <si>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</si>
  <si>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</si>
  <si>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</si>
  <si>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</si>
  <si>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</si>
  <si>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</si>
  <si>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</si>
  <si>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</si>
  <si>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</si>
  <si>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</si>
  <si>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</si>
  <si>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</si>
  <si>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</si>
  <si>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</si>
  <si>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</si>
  <si>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</si>
  <si>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</si>
  <si>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</si>
  <si>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</si>
  <si>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</si>
  <si>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</si>
  <si>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</si>
  <si>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</si>
  <si>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</si>
  <si>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</si>
  <si>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</si>
  <si>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</si>
  <si>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</si>
  <si>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</si>
  <si>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</si>
  <si>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</si>
  <si>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</si>
  <si>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</si>
  <si>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</si>
  <si>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</si>
  <si>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</si>
  <si>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</si>
  <si>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</si>
  <si>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</si>
  <si>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</si>
  <si>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</si>
  <si>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</si>
  <si>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</si>
  <si>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</si>
  <si>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</si>
  <si>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</si>
  <si>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</si>
  <si>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</si>
  <si>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</si>
  <si>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</si>
  <si>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</si>
  <si>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</si>
  <si>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</si>
  <si>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</si>
  <si>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</si>
  <si>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</si>
  <si>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</si>
  <si>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</si>
  <si>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</si>
  <si>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</si>
  <si>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</si>
  <si>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</si>
  <si>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</si>
  <si>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</si>
  <si>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</si>
  <si>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</si>
  <si>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</si>
  <si>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</si>
  <si>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</si>
  <si>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</si>
  <si>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</si>
  <si>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</si>
  <si>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</si>
  <si>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</si>
  <si>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</si>
  <si>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</si>
  <si>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</si>
  <si>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</si>
  <si>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</si>
  <si>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</si>
  <si>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</si>
  <si>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</si>
  <si>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</si>
  <si>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</si>
  <si>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</si>
  <si>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</si>
  <si>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</si>
  <si>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</si>
  <si>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</si>
  <si>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</si>
  <si>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</si>
  <si>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</si>
  <si>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</si>
  <si>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</si>
  <si>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</si>
  <si>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</si>
  <si>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</si>
  <si>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</si>
  <si>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</si>
  <si>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</si>
  <si>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</si>
  <si>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</si>
  <si>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</si>
  <si>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</si>
  <si>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</si>
  <si>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</si>
  <si>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</si>
  <si>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</si>
  <si>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</si>
  <si>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</si>
  <si>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</si>
  <si>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</si>
  <si>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</si>
  <si>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</si>
  <si>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</si>
  <si>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</si>
  <si>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</si>
  <si>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</si>
  <si>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</si>
  <si>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</si>
  <si>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</si>
  <si>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</si>
  <si>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</si>
  <si>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</si>
  <si>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</si>
  <si>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</si>
  <si>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</si>
  <si>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</si>
  <si>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</si>
  <si>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</si>
  <si>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</si>
  <si>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</si>
  <si>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</si>
  <si>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</si>
  <si>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</si>
  <si>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</si>
  <si>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</si>
  <si>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</si>
  <si>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</si>
  <si>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</si>
  <si>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</si>
  <si>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</si>
  <si>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</si>
  <si>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</si>
  <si>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</si>
  <si>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</si>
  <si>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</si>
  <si>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</si>
  <si>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</si>
  <si>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</si>
  <si>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</si>
  <si>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</si>
  <si>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</si>
  <si>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</si>
  <si>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</si>
  <si>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</si>
  <si>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</si>
  <si>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</si>
  <si>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</si>
  <si>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</si>
  <si>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</si>
  <si>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</si>
  <si>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</si>
  <si>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</si>
  <si>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</si>
  <si>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</si>
  <si>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</si>
  <si>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</si>
  <si>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</si>
  <si>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</si>
  <si>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</si>
  <si>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</si>
  <si>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</si>
  <si>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</si>
  <si>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</si>
  <si>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</si>
  <si>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</si>
  <si>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</si>
  <si>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</si>
  <si>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</si>
  <si>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</si>
  <si>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</si>
  <si>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</si>
  <si>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</si>
  <si>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</si>
  <si>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</si>
  <si>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</si>
  <si>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</si>
  <si>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</si>
  <si>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</si>
  <si>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</si>
  <si>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</si>
  <si>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</si>
  <si>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</si>
  <si>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</si>
  <si>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</si>
  <si>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</si>
  <si>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</si>
  <si>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</si>
  <si>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</si>
  <si>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</si>
  <si>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</si>
  <si>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</si>
  <si>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</si>
  <si>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</si>
  <si>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</si>
  <si>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</si>
  <si>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</si>
  <si>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</si>
  <si>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</si>
  <si>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</si>
  <si>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</si>
  <si>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</si>
  <si>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</si>
  <si>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</si>
  <si>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</si>
  <si>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</si>
  <si>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</si>
  <si>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</si>
  <si>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</si>
  <si>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</si>
  <si>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</si>
  <si>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</si>
  <si>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</si>
  <si>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</si>
  <si>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</si>
  <si>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</si>
  <si>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</si>
  <si>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</si>
  <si>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</si>
  <si>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</si>
  <si>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</si>
  <si>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</si>
  <si>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</si>
  <si>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</si>
  <si>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</si>
  <si>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</si>
  <si>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</si>
  <si>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</si>
  <si>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</si>
  <si>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</si>
  <si>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</si>
  <si>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</si>
  <si>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</si>
  <si>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</si>
  <si>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</si>
  <si>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</si>
  <si>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</si>
  <si>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</si>
  <si>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</si>
  <si>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</si>
  <si>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</si>
  <si>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</si>
  <si>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</si>
  <si>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</si>
  <si>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</si>
  <si>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</si>
  <si>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</si>
  <si>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</si>
  <si>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</si>
  <si>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</si>
  <si>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</si>
  <si>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</si>
  <si>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</si>
  <si>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</si>
  <si>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</si>
  <si>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</si>
  <si>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</si>
  <si>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</si>
  <si>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</si>
  <si>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</si>
  <si>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</si>
  <si>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</si>
  <si>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</si>
  <si>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</si>
  <si>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</si>
  <si>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</si>
  <si>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</si>
  <si>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</si>
  <si>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</si>
  <si>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</si>
  <si>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</si>
  <si>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</si>
  <si>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</si>
  <si>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</si>
  <si>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</si>
  <si>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</si>
  <si>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</si>
  <si>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</si>
  <si>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</si>
  <si>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</si>
  <si>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</si>
  <si>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</si>
  <si>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</si>
  <si>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</si>
  <si>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</si>
  <si>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</si>
  <si>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</si>
  <si>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</si>
  <si>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</si>
  <si>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</si>
  <si>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</si>
  <si>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</si>
  <si>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</si>
  <si>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</si>
  <si>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</si>
  <si>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</si>
  <si>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</si>
  <si>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</si>
  <si>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</si>
  <si>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</si>
  <si>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</si>
  <si>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</si>
  <si>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</si>
  <si>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</si>
  <si>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</si>
  <si>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</si>
  <si>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</si>
  <si>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</si>
  <si>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</si>
  <si>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</si>
  <si>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</si>
  <si>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</si>
  <si>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</si>
  <si>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</si>
  <si>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</si>
  <si>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</si>
  <si>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</si>
  <si>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</si>
  <si>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</si>
  <si>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</si>
  <si>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</si>
  <si>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</si>
  <si>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</si>
  <si>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</si>
  <si>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</si>
  <si>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</si>
  <si>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</si>
  <si>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</si>
  <si>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</si>
  <si>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</si>
  <si>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</si>
  <si>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</si>
  <si>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</si>
  <si>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</si>
  <si>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</si>
  <si>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</si>
  <si>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</si>
  <si>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</si>
  <si>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</si>
  <si>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</si>
  <si>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</si>
  <si>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</si>
  <si>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</si>
  <si>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</si>
  <si>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</si>
  <si>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</si>
  <si>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</si>
  <si>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</si>
  <si>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</si>
  <si>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</si>
  <si>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</si>
  <si>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</si>
  <si>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</si>
  <si>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</si>
  <si>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</si>
  <si>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</si>
  <si>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</si>
  <si>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</si>
  <si>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</si>
  <si>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</si>
  <si>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</si>
  <si>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</si>
  <si>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</si>
  <si>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</si>
  <si>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</si>
  <si>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</si>
  <si>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</si>
  <si>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</si>
  <si>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</si>
  <si>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</si>
  <si>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</si>
  <si>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</si>
  <si>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</si>
  <si>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</si>
  <si>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</si>
  <si>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</si>
  <si>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</si>
  <si>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</si>
  <si>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</si>
  <si>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</si>
  <si>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</si>
  <si>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</si>
  <si>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</si>
  <si>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</si>
  <si>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</si>
  <si>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</si>
  <si>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</si>
  <si>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</si>
  <si>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</si>
  <si>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</si>
  <si>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</si>
  <si>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</si>
  <si>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</si>
  <si>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</si>
  <si>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</si>
  <si>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</si>
  <si>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</si>
  <si>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</si>
  <si>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</si>
  <si>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</si>
  <si>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</si>
  <si>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</si>
  <si>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</si>
  <si>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</si>
  <si>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</si>
  <si>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</si>
  <si>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</si>
  <si>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</si>
  <si>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</si>
  <si>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</si>
  <si>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</si>
  <si>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</si>
  <si>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</si>
  <si>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</si>
  <si>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</si>
  <si>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</si>
  <si>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</si>
  <si>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</si>
  <si>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</si>
  <si>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</si>
  <si>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</si>
  <si>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</si>
  <si>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</si>
  <si>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</si>
  <si>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</si>
  <si>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</si>
  <si>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</si>
  <si>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</si>
  <si>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</si>
  <si>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</si>
  <si>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</si>
  <si>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</si>
  <si>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</si>
  <si>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</si>
  <si>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</si>
  <si>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</si>
  <si>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</si>
  <si>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</si>
  <si>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</si>
  <si>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</si>
  <si>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</si>
  <si>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</si>
  <si>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</si>
  <si>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</si>
  <si>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</si>
  <si>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</si>
  <si>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</si>
  <si>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</si>
  <si>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</si>
  <si>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</si>
  <si>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</si>
  <si>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</si>
  <si>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</si>
  <si>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</si>
  <si>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</si>
  <si>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</si>
  <si>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</si>
  <si>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</si>
  <si>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</si>
  <si>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</si>
  <si>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</si>
  <si>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</si>
  <si>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</si>
  <si>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</si>
  <si>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</si>
  <si>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</si>
  <si>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</si>
  <si>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</si>
  <si>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</si>
  <si>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</si>
  <si>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</si>
  <si>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</si>
  <si>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</si>
  <si>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</si>
  <si>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</si>
  <si>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</si>
  <si>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</si>
  <si>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</si>
  <si>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</si>
  <si>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</si>
  <si>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</si>
  <si>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</si>
  <si>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</si>
  <si>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</si>
  <si>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</si>
  <si>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</si>
  <si>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</si>
  <si>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</si>
  <si>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</si>
  <si>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</si>
  <si>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</si>
  <si>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</si>
  <si>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</si>
  <si>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</si>
  <si>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</si>
  <si>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</si>
  <si>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</si>
  <si>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</si>
  <si>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</si>
  <si>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</si>
  <si>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</si>
  <si>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</si>
  <si>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</si>
  <si>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</si>
  <si>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</si>
  <si>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</si>
  <si>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</si>
  <si>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</si>
  <si>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</si>
  <si>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</si>
  <si>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</si>
  <si>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</si>
  <si>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</si>
  <si>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</si>
  <si>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</si>
  <si>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</si>
  <si>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</si>
  <si>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</si>
  <si>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</si>
  <si>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</si>
  <si>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</si>
  <si>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</si>
  <si>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</si>
  <si>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</si>
  <si>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</si>
  <si>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</si>
  <si>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</si>
  <si>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</si>
  <si>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</si>
  <si>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</si>
  <si>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</si>
  <si>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</si>
  <si>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</si>
  <si>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</si>
  <si>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</si>
  <si>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</si>
  <si>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</si>
  <si>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</si>
  <si>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</si>
  <si>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</si>
  <si>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</si>
  <si>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</si>
  <si>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</si>
  <si>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</si>
  <si>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</si>
  <si>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</si>
  <si>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</si>
  <si>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</si>
  <si>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</si>
  <si>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</si>
  <si>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</si>
  <si>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</si>
  <si>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</si>
  <si>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</si>
  <si>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</si>
  <si>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</si>
  <si>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</si>
  <si>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</si>
  <si>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</si>
  <si>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</si>
  <si>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</si>
  <si>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</si>
  <si>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</si>
  <si>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</si>
  <si>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</si>
  <si>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</si>
  <si>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</si>
  <si>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</si>
  <si>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</si>
  <si>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</si>
  <si>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</si>
  <si>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</si>
  <si>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</si>
  <si>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</si>
  <si>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</si>
  <si>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</si>
  <si>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</si>
  <si>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</si>
  <si>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</si>
  <si>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</si>
  <si>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</si>
  <si>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</si>
  <si>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</si>
  <si>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</si>
  <si>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</si>
  <si>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</si>
  <si>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</si>
  <si>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</si>
  <si>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</si>
  <si>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</si>
  <si>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</si>
  <si>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</si>
  <si>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</si>
  <si>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</si>
  <si>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</si>
  <si>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</si>
  <si>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</si>
  <si>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</si>
  <si>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</si>
  <si>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</si>
  <si>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</si>
  <si>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</si>
  <si>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</si>
  <si>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</si>
  <si>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</si>
  <si>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</si>
  <si>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</si>
  <si>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</si>
  <si>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</si>
  <si>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</si>
  <si>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</si>
  <si>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</si>
  <si>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</si>
  <si>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</si>
  <si>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</si>
  <si>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</si>
  <si>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</si>
  <si>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</si>
  <si>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</si>
  <si>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</si>
  <si>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</si>
  <si>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</si>
  <si>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</si>
  <si>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</si>
  <si>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</si>
  <si>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</si>
  <si>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</si>
  <si>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</si>
  <si>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</si>
  <si>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</si>
  <si>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</si>
  <si>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</si>
  <si>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</si>
  <si>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</si>
  <si>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</si>
  <si>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</si>
  <si>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</si>
  <si>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</si>
  <si>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</si>
  <si>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</si>
  <si>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</si>
  <si>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</si>
  <si>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</si>
  <si>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</si>
  <si>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</si>
  <si>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</si>
  <si>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</si>
  <si>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</si>
  <si>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</si>
  <si>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</si>
  <si>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</si>
  <si>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</si>
  <si>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</si>
  <si>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</si>
  <si>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</si>
  <si>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</si>
  <si>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</si>
  <si>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</si>
  <si>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</si>
  <si>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</si>
  <si>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</si>
  <si>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</si>
  <si>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</si>
  <si>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</si>
  <si>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</si>
  <si>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</si>
  <si>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</si>
  <si>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</si>
  <si>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</si>
  <si>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</si>
  <si>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</si>
  <si>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</si>
  <si>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</si>
  <si>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</si>
  <si>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</si>
  <si>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</si>
  <si>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</si>
  <si>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</si>
  <si>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</si>
  <si>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</si>
  <si>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</si>
  <si>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</si>
  <si>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</si>
  <si>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</si>
  <si>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</si>
  <si>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</si>
  <si>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</si>
  <si>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</si>
  <si>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</si>
  <si>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</si>
  <si>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</si>
  <si>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</si>
  <si>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</si>
  <si>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</si>
  <si>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</si>
  <si>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</si>
  <si>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</si>
  <si>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</si>
  <si>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</si>
  <si>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</si>
  <si>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</si>
  <si>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</si>
  <si>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</si>
  <si>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</si>
  <si>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</si>
  <si>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</si>
  <si>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</si>
  <si>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</si>
  <si>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</si>
  <si>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</si>
  <si>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</si>
  <si>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</si>
  <si>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</si>
  <si>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</si>
  <si>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</si>
  <si>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</si>
  <si>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</si>
  <si>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</si>
  <si>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</si>
  <si>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</si>
  <si>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</si>
  <si>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</si>
  <si>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</si>
  <si>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</si>
  <si>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</si>
  <si>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</si>
  <si>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</si>
  <si>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</si>
  <si>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</si>
  <si>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</si>
  <si>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</si>
  <si>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</si>
  <si>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</si>
  <si>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</si>
  <si>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</si>
  <si>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</si>
  <si>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</si>
  <si>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</si>
  <si>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</si>
  <si>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</si>
  <si>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</si>
  <si>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</si>
  <si>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</si>
  <si>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</si>
  <si>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</si>
  <si>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</si>
  <si>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</si>
  <si>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</si>
  <si>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</si>
  <si>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</si>
  <si>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</si>
  <si>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</si>
  <si>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</si>
  <si>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</si>
  <si>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</si>
  <si>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</si>
  <si>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</si>
  <si>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</si>
  <si>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</si>
  <si>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</si>
  <si>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</si>
  <si>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</si>
  <si>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</si>
  <si>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</si>
  <si>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</si>
  <si>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</si>
  <si>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</si>
  <si>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</si>
  <si>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</si>
  <si>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</si>
  <si>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</si>
  <si>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</si>
  <si>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</si>
  <si>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</si>
  <si>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</si>
  <si>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</si>
  <si>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</si>
  <si>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</si>
  <si>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</si>
  <si>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</si>
  <si>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</si>
  <si>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</si>
  <si>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</si>
  <si>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</si>
  <si>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</si>
  <si>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</si>
  <si>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</si>
  <si>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</si>
  <si>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</si>
  <si>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</si>
  <si>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</si>
  <si>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</si>
  <si>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</si>
  <si>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</si>
  <si>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</si>
  <si>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</si>
  <si>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</si>
  <si>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</si>
  <si>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</si>
  <si>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</si>
  <si>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</si>
  <si>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</si>
  <si>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</si>
  <si>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</si>
  <si>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</si>
  <si>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</si>
  <si>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</si>
  <si>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</si>
  <si>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</si>
  <si>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</si>
  <si>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</si>
  <si>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</si>
  <si>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</si>
  <si>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</si>
  <si>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</si>
  <si>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</si>
  <si>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</si>
  <si>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</si>
  <si>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</si>
  <si>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</si>
  <si>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</si>
  <si>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</si>
  <si>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</si>
  <si>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</si>
  <si>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</si>
  <si>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</si>
  <si>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</si>
  <si>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</si>
  <si>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</si>
  <si>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</si>
  <si>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</si>
  <si>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</si>
  <si>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</si>
  <si>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</si>
  <si>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</si>
  <si>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</si>
  <si>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</si>
  <si>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</si>
  <si>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</si>
  <si>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</si>
  <si>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</si>
  <si>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</si>
  <si>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</si>
  <si>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</si>
  <si>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</si>
  <si>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</si>
  <si>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</si>
  <si>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</si>
  <si>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</si>
  <si>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</si>
  <si>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</si>
  <si>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</si>
  <si>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</si>
  <si>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</si>
  <si>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</si>
  <si>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</si>
  <si>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</si>
  <si>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</si>
  <si>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</si>
  <si>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</si>
  <si>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</si>
  <si>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</si>
  <si>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</si>
  <si>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</si>
  <si>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</si>
  <si>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</si>
  <si>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</si>
  <si>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</si>
  <si>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</si>
  <si>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</si>
  <si>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</si>
  <si>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</si>
  <si>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</si>
  <si>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</si>
  <si>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</si>
  <si>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</si>
  <si>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</si>
  <si>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</si>
  <si>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</si>
  <si>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</si>
  <si>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</si>
  <si>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</si>
  <si>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</si>
  <si>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</si>
  <si>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</si>
  <si>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</si>
  <si>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</si>
  <si>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</si>
  <si>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</si>
  <si>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</si>
  <si>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</si>
  <si>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</si>
  <si>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</si>
  <si>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</si>
  <si>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</si>
  <si>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</si>
  <si>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</si>
  <si>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</si>
  <si>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</si>
  <si>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</si>
  <si>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</si>
  <si>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</si>
  <si>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</si>
  <si>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</si>
  <si>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</si>
  <si>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</si>
  <si>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</si>
  <si>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</si>
  <si>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</si>
  <si>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</si>
  <si>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</si>
  <si>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</si>
  <si>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</si>
  <si>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</si>
  <si>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</si>
  <si>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</si>
  <si>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</si>
  <si>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</si>
  <si>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</si>
  <si>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</si>
  <si>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</si>
  <si>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</si>
  <si>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</si>
  <si>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</si>
  <si>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</si>
  <si>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</si>
  <si>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</si>
  <si>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</si>
  <si>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</si>
  <si>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</si>
  <si>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</si>
  <si>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</si>
  <si>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</si>
  <si>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</si>
  <si>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</si>
  <si>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</si>
  <si>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</si>
  <si>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</si>
  <si>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</si>
  <si>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</si>
  <si>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</si>
  <si>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</si>
  <si>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</si>
  <si>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</si>
  <si>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</si>
  <si>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</si>
  <si>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</si>
  <si>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</si>
  <si>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</si>
  <si>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</si>
  <si>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</si>
  <si>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</si>
  <si>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</si>
  <si>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</si>
  <si>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</si>
  <si>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</si>
  <si>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</si>
  <si>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</si>
  <si>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</si>
  <si>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</si>
  <si>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</si>
  <si>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</si>
  <si>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</si>
  <si>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</si>
  <si>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</si>
  <si>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</si>
  <si>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</si>
  <si>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</si>
  <si>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</si>
  <si>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</si>
  <si>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</si>
  <si>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</si>
  <si>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</si>
  <si>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</si>
  <si>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</si>
  <si>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</si>
  <si>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</si>
  <si>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</si>
  <si>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</si>
  <si>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</si>
  <si>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</si>
  <si>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</si>
  <si>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</si>
  <si>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</si>
  <si>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</si>
  <si>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</si>
  <si>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</si>
  <si>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</si>
  <si>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</si>
  <si>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</si>
  <si>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</si>
  <si>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</si>
  <si>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</si>
  <si>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</si>
  <si>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</si>
  <si>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</si>
  <si>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</si>
  <si>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</si>
  <si>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</si>
  <si>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</si>
  <si>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</si>
  <si>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</si>
  <si>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</si>
  <si>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</si>
  <si>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</si>
  <si>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</si>
  <si>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</si>
  <si>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</si>
  <si>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</si>
  <si>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</si>
  <si>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</si>
  <si>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</si>
  <si>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</si>
  <si>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</si>
  <si>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</si>
  <si>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</si>
  <si>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</si>
  <si>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</si>
  <si>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</si>
  <si>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</si>
  <si>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</si>
  <si>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</si>
  <si>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</si>
  <si>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</si>
  <si>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</si>
  <si>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</si>
  <si>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</si>
  <si>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</si>
  <si>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</si>
  <si>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</si>
  <si>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</si>
  <si>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</si>
  <si>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</si>
  <si>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</si>
  <si>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</si>
  <si>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</si>
  <si>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</si>
  <si>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</si>
  <si>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</si>
  <si>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</si>
  <si>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</si>
  <si>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</si>
  <si>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</si>
  <si>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</si>
  <si>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</si>
  <si>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</si>
  <si>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</si>
  <si>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</si>
  <si>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</si>
  <si>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</si>
  <si>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</si>
  <si>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</si>
  <si>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</si>
  <si>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</si>
  <si>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</si>
  <si>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</si>
  <si>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</si>
  <si>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</si>
  <si>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</si>
  <si>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</si>
  <si>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</si>
  <si>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</si>
  <si>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</si>
  <si>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</si>
  <si>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</si>
  <si>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</si>
  <si>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</si>
  <si>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</si>
  <si>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</si>
  <si>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</si>
  <si>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</si>
  <si>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</si>
  <si>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</si>
  <si>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</si>
  <si>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</si>
  <si>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</si>
  <si>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</si>
  <si>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</si>
  <si>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</si>
  <si>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</si>
  <si>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</si>
  <si>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</si>
  <si>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</si>
  <si>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</si>
  <si>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</si>
  <si>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</si>
  <si>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</si>
  <si>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</si>
  <si>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</si>
  <si>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</si>
  <si>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</si>
  <si>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</si>
  <si>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</si>
  <si>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</si>
  <si>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</si>
  <si>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</si>
  <si>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</si>
  <si>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</si>
  <si>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</si>
  <si>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</si>
  <si>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</si>
  <si>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</si>
  <si>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</si>
  <si>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</si>
  <si>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</si>
  <si>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</si>
  <si>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</si>
  <si>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</si>
  <si>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</si>
  <si>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</si>
  <si>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</si>
  <si>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</si>
  <si>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</si>
  <si>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</si>
  <si>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</si>
  <si>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</si>
  <si>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</si>
  <si>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</si>
  <si>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</si>
  <si>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</si>
  <si>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</si>
  <si>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</si>
  <si>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</si>
  <si>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</si>
  <si>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</si>
  <si>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</si>
  <si>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</si>
  <si>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</si>
  <si>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</si>
  <si>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</si>
  <si>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</si>
  <si>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</si>
  <si>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</si>
  <si>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</si>
  <si>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</si>
  <si>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</si>
  <si>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</si>
  <si>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</si>
  <si>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</si>
  <si>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</si>
  <si>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</si>
  <si>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</si>
  <si>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</si>
  <si>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</si>
  <si>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</si>
  <si>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</si>
  <si>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</si>
  <si>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</si>
  <si>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</si>
  <si>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</si>
  <si>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</si>
  <si>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</si>
  <si>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</si>
  <si>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</si>
  <si>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</si>
  <si>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</si>
  <si>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</si>
  <si>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</si>
  <si>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</si>
  <si>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</si>
  <si>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</si>
  <si>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</si>
  <si>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</si>
  <si>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</si>
  <si>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</si>
  <si>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</si>
  <si>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</si>
  <si>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</si>
  <si>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</si>
  <si>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</si>
  <si>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</si>
  <si>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</si>
  <si>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</si>
  <si>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</si>
  <si>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</si>
  <si>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</si>
  <si>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</si>
  <si>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</si>
  <si>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</si>
  <si>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</si>
  <si>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</si>
  <si>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</si>
  <si>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</si>
  <si>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</si>
  <si>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</si>
  <si>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</si>
  <si>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</si>
  <si>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</si>
  <si>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</si>
  <si>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</si>
  <si>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</si>
  <si>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</si>
  <si>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</si>
  <si>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</si>
  <si>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</si>
  <si>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</si>
  <si>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</si>
  <si>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</si>
  <si>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</si>
  <si>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</si>
  <si>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</si>
  <si>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</si>
  <si>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</si>
  <si>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</si>
  <si>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</si>
  <si>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</si>
  <si>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</si>
  <si>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</si>
  <si>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</si>
  <si>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</si>
  <si>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</si>
  <si>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</si>
  <si>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</si>
  <si>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</si>
  <si>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</si>
  <si>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</si>
  <si>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</si>
  <si>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</si>
  <si>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</si>
  <si>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</si>
  <si>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</si>
  <si>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</si>
  <si>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</si>
  <si>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</si>
  <si>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</si>
  <si>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</si>
  <si>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</si>
  <si>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</si>
  <si>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</si>
  <si>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</si>
  <si>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</si>
  <si>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</si>
  <si>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</si>
  <si>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</si>
  <si>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</si>
  <si>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</si>
  <si>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</si>
  <si>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</si>
  <si>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</si>
  <si>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</si>
  <si>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</si>
  <si>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</si>
  <si>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</si>
  <si>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</si>
  <si>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</si>
  <si>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</si>
  <si>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</si>
  <si>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</si>
  <si>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</si>
  <si>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</si>
  <si>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</si>
  <si>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</si>
  <si>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</si>
  <si>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</si>
  <si>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</si>
  <si>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</si>
  <si>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</si>
  <si>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</si>
  <si>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</si>
  <si>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</si>
  <si>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</si>
  <si>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</si>
  <si>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</si>
  <si>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</si>
  <si>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</si>
  <si>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</si>
  <si>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</si>
  <si>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</si>
  <si>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</si>
  <si>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</si>
  <si>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</si>
  <si>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</si>
  <si>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</si>
  <si>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</si>
  <si>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</si>
  <si>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</si>
  <si>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</si>
  <si>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</si>
  <si>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</si>
  <si>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</si>
  <si>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</si>
  <si>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</si>
  <si>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</si>
  <si>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</si>
  <si>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</si>
  <si>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</si>
  <si>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</si>
  <si>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</si>
  <si>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</si>
  <si>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</si>
  <si>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</si>
  <si>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</si>
  <si>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</si>
  <si>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</si>
  <si>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</si>
  <si>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</si>
  <si>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</si>
  <si>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</si>
  <si>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</si>
  <si>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</si>
  <si>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</si>
  <si>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</si>
  <si>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</si>
  <si>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</si>
  <si>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</si>
  <si>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</si>
  <si>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</si>
  <si>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</si>
  <si>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</si>
  <si>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</si>
  <si>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</si>
  <si>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</si>
  <si>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</si>
  <si>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</si>
  <si>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</si>
  <si>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</si>
  <si>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</si>
  <si>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</si>
  <si>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</si>
  <si>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</si>
  <si>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</si>
  <si>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</si>
  <si>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</si>
  <si>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</si>
  <si>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</si>
  <si>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</si>
  <si>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</si>
  <si>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</si>
  <si>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</si>
  <si>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</si>
  <si>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</si>
  <si>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</si>
  <si>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</si>
  <si>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</si>
  <si>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</si>
  <si>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</si>
  <si>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</si>
  <si>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</si>
  <si>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</si>
  <si>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</si>
  <si>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</si>
  <si>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</si>
  <si>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</si>
  <si>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</si>
  <si>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</si>
  <si>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</si>
  <si>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</si>
  <si>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</si>
  <si>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</si>
  <si>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</si>
  <si>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</si>
  <si>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</si>
  <si>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</si>
  <si>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</si>
  <si>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</si>
  <si>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</si>
  <si>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</si>
  <si>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</si>
  <si>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</si>
  <si>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</si>
  <si>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</si>
  <si>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</si>
  <si>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</si>
  <si>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</si>
  <si>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</si>
  <si>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</si>
  <si>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</si>
  <si>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</si>
  <si>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</si>
  <si>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</si>
  <si>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</si>
  <si>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</si>
  <si>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</si>
  <si>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</si>
  <si>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</si>
  <si>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</si>
  <si>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</si>
  <si>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</si>
  <si>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</si>
  <si>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</si>
  <si>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</si>
  <si>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</si>
  <si>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</si>
  <si>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</si>
  <si>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</si>
  <si>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</si>
  <si>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</si>
  <si>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</si>
  <si>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</si>
  <si>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</si>
  <si>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</si>
  <si>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</si>
  <si>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</si>
  <si>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</si>
  <si>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</si>
  <si>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</si>
  <si>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</si>
  <si>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</si>
  <si>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</si>
  <si>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</si>
  <si>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</si>
  <si>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</si>
  <si>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</si>
  <si>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</si>
  <si>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</si>
  <si>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</si>
  <si>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</si>
  <si>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</si>
  <si>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</si>
  <si>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</si>
  <si>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</si>
  <si>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</si>
  <si>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</si>
  <si>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</si>
  <si>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</si>
  <si>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</si>
  <si>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</si>
  <si>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</si>
  <si>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</si>
  <si>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</si>
  <si>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</si>
  <si>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</si>
  <si>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</si>
  <si>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</si>
  <si>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</si>
  <si>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</si>
  <si>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</si>
  <si>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</si>
  <si>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</si>
  <si>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</si>
  <si>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</si>
  <si>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</si>
  <si>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</si>
  <si>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</si>
  <si>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</si>
  <si>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</si>
  <si>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</si>
  <si>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</si>
  <si>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</si>
  <si>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</si>
  <si>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</si>
  <si>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</si>
  <si>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</si>
  <si>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</si>
  <si>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</si>
  <si>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</si>
  <si>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</si>
  <si>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</si>
  <si>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</si>
  <si>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</si>
  <si>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</si>
  <si>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</si>
  <si>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</si>
  <si>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</si>
  <si>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</si>
  <si>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</si>
  <si>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</si>
  <si>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</si>
  <si>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</si>
  <si>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</si>
  <si>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</si>
  <si>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</si>
  <si>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</si>
  <si>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</si>
  <si>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</si>
  <si>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</si>
  <si>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</si>
  <si>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</si>
  <si>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</si>
  <si>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</si>
  <si>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</si>
  <si>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</si>
  <si>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</si>
  <si>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</si>
  <si>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</si>
  <si>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</si>
  <si>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</si>
  <si>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</si>
  <si>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</si>
  <si>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</si>
  <si>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</si>
  <si>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</si>
  <si>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</si>
  <si>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</si>
  <si>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</si>
  <si>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</si>
  <si>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</si>
  <si>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</si>
  <si>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</si>
  <si>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</si>
  <si>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</si>
  <si>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</si>
  <si>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</si>
  <si>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</si>
  <si>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</si>
  <si>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</si>
  <si>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</si>
  <si>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</si>
  <si>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</si>
  <si>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</si>
  <si>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</si>
  <si>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</si>
  <si>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</si>
  <si>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</si>
  <si>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</si>
  <si>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</si>
  <si>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</si>
  <si>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</si>
  <si>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</si>
  <si>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</si>
  <si>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</si>
  <si>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</si>
  <si>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</si>
  <si>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</si>
  <si>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</si>
  <si>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</si>
  <si>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</si>
  <si>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</si>
  <si>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</si>
  <si>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</si>
  <si>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</si>
  <si>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</si>
  <si>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</si>
  <si>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</si>
  <si>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</si>
  <si>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</si>
  <si>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</si>
  <si>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</si>
  <si>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</si>
  <si>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</si>
  <si>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</si>
  <si>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</si>
  <si>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</si>
  <si>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</si>
  <si>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</si>
  <si>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</si>
  <si>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</si>
  <si>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</si>
  <si>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</si>
  <si>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</si>
  <si>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</si>
  <si>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</si>
  <si>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</si>
  <si>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</si>
  <si>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</si>
  <si>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</si>
  <si>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</si>
  <si>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</si>
  <si>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</si>
  <si>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</si>
  <si>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</si>
  <si>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</si>
  <si>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</si>
  <si>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</si>
  <si>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</si>
  <si>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</si>
  <si>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</si>
  <si>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</si>
  <si>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</si>
  <si>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</si>
  <si>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</si>
  <si>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</si>
  <si>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</si>
  <si>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</si>
  <si>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</si>
  <si>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</si>
  <si>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</si>
  <si>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</si>
  <si>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</si>
  <si>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</si>
  <si>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</si>
  <si>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</si>
  <si>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</si>
  <si>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</si>
  <si>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</si>
  <si>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</si>
  <si>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</si>
  <si>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</si>
  <si>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</si>
  <si>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</si>
  <si>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</si>
  <si>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</si>
  <si>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</si>
  <si>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</si>
  <si>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</si>
  <si>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</si>
  <si>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</si>
  <si>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</si>
  <si>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</si>
  <si>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</si>
  <si>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</si>
  <si>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</si>
  <si>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</si>
  <si>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</si>
  <si>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</si>
  <si>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</si>
  <si>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</si>
  <si>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</si>
  <si>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</si>
  <si>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</si>
  <si>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</si>
  <si>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</si>
  <si>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</si>
  <si>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</si>
  <si>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</si>
  <si>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</si>
  <si>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</si>
  <si>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</si>
  <si>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</si>
  <si>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</si>
  <si>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</si>
  <si>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</si>
  <si>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</si>
  <si>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</si>
  <si>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</si>
  <si>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</si>
  <si>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</si>
  <si>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</si>
  <si>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</si>
  <si>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</si>
  <si>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</si>
  <si>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</si>
  <si>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</si>
  <si>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</si>
  <si>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</si>
  <si>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</si>
  <si>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</si>
  <si>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</si>
  <si>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</si>
  <si>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</si>
  <si>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</si>
  <si>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</si>
  <si>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</si>
  <si>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</si>
  <si>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</si>
  <si>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</si>
  <si>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</si>
  <si>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</si>
  <si>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</si>
  <si>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</si>
  <si>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</si>
  <si>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</si>
  <si>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</si>
  <si>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</si>
  <si>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</si>
  <si>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</si>
  <si>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</si>
  <si>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</si>
  <si>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</si>
  <si>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</si>
  <si>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</si>
  <si>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</si>
  <si>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</si>
  <si>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</si>
  <si>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</si>
  <si>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</si>
  <si>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</si>
  <si>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</si>
  <si>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</si>
  <si>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</si>
  <si>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</si>
  <si>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</si>
  <si>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</si>
  <si>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</si>
  <si>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</si>
  <si>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</si>
  <si>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</si>
  <si>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</si>
  <si>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</si>
  <si>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</si>
  <si>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</si>
  <si>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</si>
  <si>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</si>
  <si>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</si>
  <si>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</si>
  <si>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</si>
  <si>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</si>
  <si>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</si>
  <si>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</si>
  <si>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</si>
  <si>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</si>
  <si>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</si>
  <si>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</si>
  <si>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</si>
  <si>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</si>
  <si>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</si>
  <si>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</si>
  <si>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</si>
  <si>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</si>
  <si>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</si>
  <si>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</si>
  <si>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</si>
  <si>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</si>
  <si>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</si>
  <si>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</si>
  <si>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</si>
  <si>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</si>
  <si>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</si>
  <si>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</si>
  <si>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</si>
  <si>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</si>
  <si>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</si>
  <si>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</si>
  <si>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</si>
  <si>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</si>
  <si>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</si>
  <si>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</si>
  <si>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</si>
  <si>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</si>
  <si>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</si>
  <si>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</si>
  <si>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</si>
  <si>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</si>
  <si>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</si>
  <si>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</si>
  <si>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</si>
  <si>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</si>
  <si>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</si>
  <si>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</si>
  <si>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</si>
  <si>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</si>
  <si>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</si>
  <si>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</si>
  <si>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</si>
  <si>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</si>
  <si>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</si>
  <si>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</si>
  <si>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</si>
  <si>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</si>
  <si>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</si>
  <si>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</si>
  <si>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</si>
  <si>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</si>
  <si>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</si>
  <si>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</si>
  <si>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</si>
  <si>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</si>
  <si>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</si>
  <si>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</si>
  <si>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</si>
  <si>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</si>
  <si>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</si>
  <si>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</si>
  <si>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</si>
  <si>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</si>
  <si>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</si>
  <si>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</si>
  <si>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</si>
  <si>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</si>
  <si>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</si>
  <si>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</si>
  <si>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</si>
  <si>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</si>
  <si>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</si>
  <si>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</si>
  <si>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</si>
  <si>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</si>
  <si>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</si>
  <si>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</si>
  <si>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</si>
  <si>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</si>
  <si>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</si>
  <si>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</si>
  <si>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</si>
  <si>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</si>
  <si>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</si>
  <si>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</si>
  <si>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</si>
  <si>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</si>
  <si>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</si>
  <si>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</si>
  <si>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</si>
  <si>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</si>
  <si>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</si>
  <si>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</si>
  <si>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</si>
  <si>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</si>
  <si>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</si>
  <si>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</si>
  <si>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</si>
  <si>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</si>
  <si>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</si>
  <si>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</si>
  <si>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</si>
  <si>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</si>
  <si>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</si>
  <si>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</si>
  <si>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</si>
  <si>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</si>
  <si>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</si>
  <si>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</si>
  <si>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</si>
  <si>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</si>
  <si>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</si>
  <si>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</si>
  <si>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</si>
  <si>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</si>
  <si>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</si>
  <si>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</si>
  <si>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</si>
  <si>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</si>
  <si>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</si>
  <si>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</si>
  <si>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</si>
  <si>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</si>
  <si>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</si>
  <si>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</si>
  <si>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</si>
  <si>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</si>
  <si>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</si>
  <si>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</si>
  <si>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</si>
  <si>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</si>
  <si>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</si>
  <si>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</si>
  <si>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</si>
  <si>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</si>
  <si>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</si>
  <si>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</si>
  <si>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</si>
  <si>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</si>
  <si>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</si>
  <si>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</si>
  <si>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</si>
  <si>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</si>
  <si>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</si>
  <si>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</si>
  <si>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</si>
  <si>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</si>
  <si>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</si>
  <si>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</si>
  <si>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</si>
  <si>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</si>
  <si>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</si>
  <si>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</si>
  <si>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</si>
  <si>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</si>
  <si>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</si>
  <si>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</si>
  <si>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</si>
  <si>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</si>
  <si>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</si>
  <si>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</si>
  <si>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</si>
  <si>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</si>
  <si>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</si>
  <si>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</si>
  <si>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</si>
  <si>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</si>
  <si>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</si>
  <si>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</si>
  <si>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</si>
  <si>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</si>
  <si>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</si>
  <si>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</si>
  <si>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</si>
  <si>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</si>
  <si>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</si>
  <si>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</si>
  <si>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</si>
  <si>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</si>
  <si>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</si>
  <si>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</si>
  <si>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</si>
  <si>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</si>
  <si>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</si>
  <si>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</si>
  <si>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</si>
  <si>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</si>
  <si>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</si>
  <si>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</si>
  <si>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</si>
  <si>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</si>
  <si>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</si>
  <si>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</si>
  <si>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</si>
  <si>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</si>
  <si>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</si>
  <si>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</si>
  <si>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</si>
  <si>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</si>
  <si>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</si>
  <si>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</si>
  <si>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</si>
  <si>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</si>
  <si>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</si>
  <si>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</si>
  <si>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</si>
  <si>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</si>
  <si>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</si>
  <si>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</si>
  <si>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</si>
  <si>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</si>
  <si>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</si>
  <si>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</si>
  <si>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</si>
  <si>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</si>
  <si>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</si>
  <si>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</si>
  <si>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</si>
  <si>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</si>
  <si>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</si>
  <si>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</si>
  <si>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</si>
  <si>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</si>
  <si>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</si>
  <si>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</si>
  <si>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</si>
  <si>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</si>
  <si>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</si>
  <si>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</si>
  <si>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</si>
  <si>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</si>
  <si>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</si>
  <si>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</si>
  <si>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</si>
  <si>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</si>
  <si>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</si>
  <si>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</si>
  <si>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</si>
  <si>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</si>
  <si>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</si>
  <si>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</si>
  <si>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</si>
  <si>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</si>
  <si>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</si>
  <si>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</si>
  <si>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</si>
  <si>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</si>
  <si>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</si>
  <si>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</si>
  <si>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</si>
  <si>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</si>
  <si>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</si>
  <si>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</si>
  <si>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</si>
  <si>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</si>
  <si>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</si>
  <si>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</si>
  <si>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</si>
  <si>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</si>
  <si>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</si>
  <si>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</si>
  <si>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</si>
  <si>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</si>
  <si>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</si>
  <si>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</si>
  <si>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</si>
  <si>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</si>
  <si>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</si>
  <si>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</si>
  <si>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</si>
  <si>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</si>
  <si>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</si>
  <si>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</si>
  <si>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</si>
  <si>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</si>
  <si>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</si>
  <si>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</si>
  <si>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</si>
  <si>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</si>
  <si>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</si>
  <si>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</si>
  <si>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</si>
  <si>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</si>
  <si>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</si>
  <si>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</si>
  <si>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</si>
  <si>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</si>
  <si>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</si>
  <si>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</si>
  <si>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</si>
  <si>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</si>
  <si>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</si>
  <si>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</si>
  <si>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</si>
  <si>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</si>
  <si>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</si>
  <si>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</si>
  <si>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</si>
  <si>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</si>
  <si>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</si>
  <si>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</si>
  <si>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</si>
  <si>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</si>
  <si>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</si>
  <si>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</si>
  <si>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</si>
  <si>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</si>
  <si>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</si>
  <si>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</si>
  <si>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</si>
  <si>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</si>
  <si>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</si>
  <si>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</si>
  <si>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</si>
  <si>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</si>
  <si>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</si>
  <si>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</si>
  <si>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</si>
  <si>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</si>
  <si>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</si>
  <si>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</si>
  <si>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</si>
  <si>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</si>
  <si>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</si>
  <si>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</si>
  <si>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</si>
  <si>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</si>
  <si>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</si>
  <si>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</si>
  <si>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</si>
  <si>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</si>
  <si>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</si>
  <si>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</si>
  <si>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</si>
  <si>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</si>
  <si>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</si>
  <si>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</si>
  <si>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</si>
  <si>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</si>
  <si>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</si>
  <si>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</si>
  <si>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</si>
  <si>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</si>
  <si>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</si>
  <si>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</si>
  <si>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</si>
  <si>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</si>
  <si>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</si>
  <si>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</si>
  <si>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</si>
  <si>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</si>
  <si>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</si>
  <si>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</si>
  <si>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</si>
  <si>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</si>
  <si>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</si>
  <si>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</si>
  <si>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</si>
  <si>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</si>
  <si>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</si>
  <si>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</si>
  <si>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</si>
  <si>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</si>
  <si>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</si>
  <si>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</si>
  <si>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</si>
  <si>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</si>
  <si>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</si>
  <si>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</si>
  <si>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</si>
  <si>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</si>
  <si>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</si>
  <si>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</si>
  <si>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</si>
  <si>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</si>
  <si>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</si>
  <si>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</si>
  <si>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</si>
  <si>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</si>
  <si>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</si>
  <si>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</si>
  <si>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</si>
  <si>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</si>
  <si>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</si>
  <si>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</si>
  <si>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</si>
  <si>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</si>
  <si>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</si>
  <si>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</si>
  <si>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</si>
  <si>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</si>
  <si>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</si>
  <si>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</si>
  <si>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</si>
  <si>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</si>
  <si>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</si>
  <si>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</si>
  <si>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</si>
  <si>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</si>
  <si>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</si>
  <si>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</si>
  <si>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</si>
  <si>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</si>
  <si>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</si>
  <si>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</si>
  <si>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</si>
  <si>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</si>
  <si>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</si>
  <si>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</si>
  <si>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</si>
  <si>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</si>
  <si>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</si>
  <si>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</si>
  <si>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</si>
  <si>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</si>
  <si>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</si>
  <si>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</si>
  <si>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</si>
  <si>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</si>
  <si>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</si>
  <si>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</si>
  <si>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</si>
  <si>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</si>
  <si>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</si>
  <si>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</si>
  <si>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</si>
  <si>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</si>
  <si>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</si>
  <si>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</si>
  <si>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</si>
  <si>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</si>
  <si>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</si>
  <si>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</si>
  <si>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</si>
  <si>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</si>
  <si>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</si>
  <si>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</si>
  <si>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</si>
  <si>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</si>
  <si>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</si>
  <si>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</si>
  <si>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</si>
  <si>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</si>
  <si>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</si>
  <si>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</si>
  <si>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</si>
  <si>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</si>
  <si>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</si>
  <si>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</si>
  <si>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</si>
  <si>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</si>
  <si>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</si>
  <si>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</si>
  <si>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</si>
  <si>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</si>
  <si>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</si>
  <si>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</si>
  <si>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</si>
  <si>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</si>
  <si>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</si>
  <si>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</si>
  <si>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</si>
  <si>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</si>
  <si>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</si>
  <si>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</si>
  <si>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</si>
  <si>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</si>
  <si>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</si>
  <si>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</si>
  <si>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</si>
  <si>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</si>
  <si>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</si>
  <si>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</si>
  <si>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</si>
  <si>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</si>
  <si>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</si>
  <si>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</si>
  <si>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</si>
  <si>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</si>
  <si>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</si>
  <si>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</si>
  <si>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</si>
  <si>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</si>
  <si>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</si>
  <si>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</si>
  <si>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</si>
  <si>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</si>
  <si>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</si>
  <si>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</si>
  <si>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</si>
  <si>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</si>
  <si>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</si>
  <si>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</si>
  <si>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</si>
  <si>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</si>
  <si>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</si>
  <si>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</si>
  <si>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</si>
  <si>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</si>
  <si>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</si>
  <si>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</si>
  <si>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</si>
  <si>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</si>
  <si>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</si>
  <si>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</si>
  <si>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</si>
  <si>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</si>
  <si>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</si>
  <si>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</si>
  <si>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</si>
  <si>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</si>
  <si>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</si>
  <si>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</si>
  <si>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</si>
  <si>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</si>
  <si>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</si>
  <si>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</si>
  <si>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</si>
  <si>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</si>
  <si>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</si>
  <si>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</si>
  <si>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</si>
  <si>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</si>
  <si>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</si>
  <si>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</si>
  <si>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</si>
  <si>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</si>
  <si>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</si>
  <si>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</si>
  <si>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</si>
  <si>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</si>
  <si>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</si>
  <si>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</si>
  <si>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</si>
  <si>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</si>
  <si>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</si>
  <si>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</si>
  <si>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</si>
  <si>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</si>
  <si>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</si>
  <si>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</si>
  <si>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</si>
  <si>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</si>
  <si>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</si>
  <si>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</si>
  <si>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</si>
  <si>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</si>
  <si>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</si>
  <si>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</si>
  <si>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</si>
  <si>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</si>
  <si>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</si>
  <si>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</si>
  <si>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</si>
  <si>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</si>
  <si>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</si>
  <si>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</si>
  <si>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</si>
  <si>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</si>
  <si>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</si>
  <si>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</si>
  <si>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</si>
  <si>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</si>
  <si>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</si>
  <si>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</si>
  <si>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</si>
  <si>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</si>
  <si>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</si>
  <si>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</si>
  <si>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</si>
  <si>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</si>
  <si>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</si>
  <si>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</si>
  <si>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</si>
  <si>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</si>
  <si>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</si>
  <si>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</si>
  <si>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</si>
  <si>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</si>
  <si>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</si>
  <si>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</si>
  <si>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</si>
  <si>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</si>
  <si>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</si>
  <si>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</si>
  <si>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</si>
  <si>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</si>
  <si>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</si>
  <si>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</si>
  <si>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</si>
  <si>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</si>
  <si>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</si>
  <si>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</si>
  <si>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</si>
  <si>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</si>
  <si>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</si>
  <si>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</si>
  <si>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</si>
  <si>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</si>
  <si>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</si>
  <si>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</si>
  <si>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</si>
  <si>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</si>
  <si>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</si>
  <si>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</si>
  <si>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</si>
  <si>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</si>
  <si>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</si>
  <si>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</si>
  <si>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</si>
  <si>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</si>
  <si>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</si>
  <si>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</si>
  <si>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</si>
  <si>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</si>
  <si>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</si>
  <si>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</si>
  <si>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</si>
  <si>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</si>
  <si>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</si>
  <si>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</si>
  <si>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</si>
  <si>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</si>
  <si>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</si>
  <si>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</si>
  <si>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</si>
  <si>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</si>
  <si>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</si>
  <si>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</si>
  <si>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</si>
  <si>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</si>
  <si>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</si>
  <si>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</si>
  <si>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</si>
  <si>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</si>
  <si>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</si>
  <si>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</si>
  <si>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</si>
  <si>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</si>
  <si>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</si>
  <si>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</si>
  <si>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</si>
  <si>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</si>
  <si>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</si>
  <si>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</si>
  <si>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</si>
  <si>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</si>
  <si>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</si>
  <si>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</si>
  <si>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</si>
  <si>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</si>
  <si>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</si>
  <si>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</si>
  <si>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</si>
  <si>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</si>
  <si>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</si>
  <si>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</si>
  <si>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</si>
  <si>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</si>
  <si>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</si>
  <si>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</si>
  <si>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</si>
  <si>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</si>
  <si>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</si>
  <si>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</si>
  <si>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</si>
  <si>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</si>
  <si>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</si>
  <si>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</si>
  <si>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</si>
  <si>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</si>
  <si>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</si>
  <si>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</si>
  <si>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</si>
  <si>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</si>
  <si>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</si>
  <si>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</si>
  <si>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</si>
  <si>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</si>
  <si>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</si>
  <si>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</si>
  <si>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</si>
  <si>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</si>
  <si>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</si>
  <si>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</si>
  <si>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</si>
  <si>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</si>
  <si>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</si>
  <si>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</si>
  <si>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</si>
  <si>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</si>
  <si>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</si>
  <si>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</si>
  <si>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</si>
  <si>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</si>
  <si>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</si>
  <si>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</si>
  <si>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</si>
  <si>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</si>
  <si>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</si>
  <si>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</si>
  <si>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</si>
  <si>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</si>
  <si>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</si>
  <si>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</si>
  <si>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</si>
  <si>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</si>
  <si>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</si>
  <si>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</si>
  <si>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</si>
  <si>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</si>
  <si>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</si>
  <si>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</si>
  <si>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</si>
  <si>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</si>
  <si>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</si>
  <si>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</si>
  <si>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</si>
  <si>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</si>
  <si>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</si>
  <si>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</si>
  <si>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</si>
  <si>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</si>
  <si>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</si>
  <si>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</si>
  <si>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</si>
  <si>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</si>
  <si>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</si>
  <si>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</si>
  <si>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</si>
  <si>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</si>
  <si>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</si>
  <si>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</si>
  <si>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</si>
  <si>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</si>
  <si>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</si>
  <si>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</si>
  <si>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</si>
  <si>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</si>
  <si>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</si>
  <si>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</si>
  <si>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</si>
  <si>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</si>
  <si>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</si>
  <si>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</si>
  <si>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</si>
  <si>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</si>
  <si>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</si>
  <si>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</si>
  <si>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</si>
  <si>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</si>
  <si>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</si>
  <si>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</si>
  <si>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</si>
  <si>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</si>
  <si>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</si>
  <si>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</si>
  <si>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</si>
  <si>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</si>
  <si>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</si>
  <si>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</si>
  <si>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</si>
  <si>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</si>
  <si>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</si>
  <si>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</si>
  <si>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</si>
  <si>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</si>
  <si>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</si>
  <si>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</si>
  <si>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</si>
  <si>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</si>
  <si>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</si>
  <si>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</si>
  <si>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</si>
  <si>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</si>
  <si>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</si>
  <si>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</si>
  <si>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</si>
  <si>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</si>
  <si>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</si>
  <si>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</si>
  <si>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</si>
  <si>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</si>
  <si>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</si>
  <si>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</si>
  <si>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</si>
  <si>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</si>
  <si>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</si>
  <si>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</si>
  <si>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</si>
  <si>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</si>
  <si>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</si>
  <si>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</si>
  <si>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</si>
  <si>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</si>
  <si>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</si>
  <si>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</si>
  <si>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</si>
  <si>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</si>
  <si>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</si>
  <si>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</si>
  <si>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</si>
  <si>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</si>
  <si>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</si>
  <si>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</si>
  <si>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</si>
  <si>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</si>
  <si>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</si>
  <si>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</si>
  <si>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</si>
  <si>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</si>
  <si>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</si>
  <si>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</si>
  <si>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</si>
  <si>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</si>
  <si>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</si>
  <si>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</si>
  <si>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</si>
  <si>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</si>
  <si>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</si>
  <si>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</si>
  <si>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</si>
  <si>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</si>
  <si>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</si>
  <si>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</si>
  <si>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</si>
  <si>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</si>
  <si>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</si>
  <si>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</si>
  <si>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</si>
  <si>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</si>
  <si>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</si>
  <si>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</si>
  <si>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</si>
  <si>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</si>
  <si>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</si>
  <si>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</si>
  <si>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</si>
  <si>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</si>
  <si>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</si>
  <si>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</si>
  <si>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</si>
  <si>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</si>
  <si>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</si>
  <si>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</si>
  <si>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</si>
  <si>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</si>
  <si>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</si>
  <si>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</si>
  <si>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</si>
  <si>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</si>
  <si>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</si>
  <si>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</si>
  <si>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</si>
  <si>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</si>
  <si>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</si>
  <si>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</si>
  <si>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</si>
  <si>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</si>
  <si>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</si>
  <si>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</si>
  <si>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</si>
  <si>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</si>
  <si>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</si>
  <si>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</si>
  <si>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</si>
  <si>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</si>
  <si>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</si>
  <si>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</si>
  <si>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</si>
  <si>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</si>
  <si>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</si>
  <si>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</si>
  <si>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</si>
  <si>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</si>
  <si>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</si>
  <si>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</si>
  <si>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</si>
  <si>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</si>
  <si>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</si>
  <si>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</si>
  <si>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</si>
  <si>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</si>
  <si>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</si>
  <si>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</si>
  <si>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</si>
  <si>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</si>
  <si>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</si>
  <si>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</si>
  <si>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</si>
  <si>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</si>
  <si>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</si>
  <si>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</si>
  <si>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</si>
  <si>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</si>
  <si>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</si>
  <si>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</si>
  <si>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</si>
  <si>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</si>
  <si>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</si>
  <si>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</si>
  <si>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</si>
  <si>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</si>
  <si>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</si>
  <si>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</si>
  <si>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</si>
  <si>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</si>
  <si>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</si>
  <si>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</si>
  <si>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</si>
  <si>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</si>
  <si>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</si>
  <si>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</si>
  <si>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</si>
  <si>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</si>
  <si>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</si>
  <si>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</si>
  <si>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</si>
  <si>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</si>
  <si>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</si>
  <si>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</si>
  <si>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</si>
  <si>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</si>
  <si>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</si>
  <si>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</si>
  <si>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</si>
  <si>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</si>
  <si>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</si>
  <si>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</si>
  <si>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</si>
  <si>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</si>
  <si>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</si>
  <si>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</si>
  <si>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</si>
  <si>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</si>
  <si>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</si>
  <si>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</si>
  <si>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</si>
  <si>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</si>
  <si>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</si>
  <si>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</si>
  <si>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</si>
  <si>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</si>
  <si>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</si>
  <si>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</si>
  <si>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</si>
  <si>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</si>
  <si>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</si>
  <si>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</si>
  <si>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</si>
  <si>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</si>
  <si>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</si>
  <si>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</si>
  <si>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</si>
  <si>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</si>
  <si>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</si>
  <si>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</si>
  <si>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</si>
  <si>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</si>
  <si>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</si>
  <si>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</si>
  <si>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</si>
  <si>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</si>
  <si>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</si>
  <si>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</si>
  <si>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</si>
  <si>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</si>
  <si>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</si>
  <si>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</si>
  <si>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</si>
  <si>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</si>
  <si>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</si>
  <si>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</si>
  <si>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</si>
  <si>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</si>
  <si>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</si>
  <si>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</si>
  <si>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</si>
  <si>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</si>
  <si>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</si>
  <si>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</si>
  <si>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</si>
  <si>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</si>
  <si>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</si>
  <si>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</si>
  <si>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</si>
  <si>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</si>
  <si>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</si>
  <si>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</si>
  <si>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</si>
  <si>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</si>
  <si>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</si>
  <si>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</si>
  <si>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</si>
  <si>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</si>
  <si>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</si>
  <si>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</si>
  <si>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</si>
  <si>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</si>
  <si>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</si>
  <si>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</si>
  <si>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</si>
  <si>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</si>
  <si>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</si>
  <si>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</si>
  <si>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</si>
  <si>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</si>
  <si>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</si>
  <si>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</si>
  <si>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</si>
  <si>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</si>
  <si>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</si>
  <si>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</si>
  <si>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</si>
  <si>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</si>
  <si>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</si>
  <si>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</si>
  <si>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</si>
  <si>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</si>
  <si>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</si>
  <si>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</si>
  <si>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</si>
  <si>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</si>
  <si>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</si>
  <si>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</si>
  <si>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</si>
  <si>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</si>
  <si>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</si>
  <si>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</si>
  <si>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</si>
  <si>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</si>
  <si>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</si>
  <si>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</si>
  <si>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</si>
  <si>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</si>
  <si>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</si>
  <si>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</si>
  <si>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</si>
  <si>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</si>
  <si>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</si>
  <si>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</si>
  <si>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</si>
  <si>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</si>
  <si>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</si>
  <si>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</si>
  <si>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</si>
  <si>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</si>
  <si>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</si>
  <si>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</si>
  <si>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</si>
  <si>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</si>
  <si>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</si>
  <si>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</si>
  <si>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</si>
  <si>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</si>
  <si>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</si>
  <si>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</si>
  <si>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</si>
  <si>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</si>
  <si>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</si>
  <si>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</si>
  <si>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</si>
  <si>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</si>
  <si>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</si>
  <si>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</si>
  <si>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</si>
  <si>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</si>
  <si>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</si>
  <si>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</si>
  <si>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</si>
  <si>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</si>
  <si>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</si>
  <si>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</si>
  <si>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</si>
  <si>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</si>
  <si>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</si>
  <si>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</si>
  <si>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</si>
  <si>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</si>
  <si>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</si>
  <si>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</si>
  <si>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</si>
  <si>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</si>
  <si>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</si>
  <si>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</si>
  <si>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</si>
  <si>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</si>
  <si>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</si>
  <si>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</si>
  <si>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</si>
  <si>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</si>
  <si>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</si>
  <si>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</si>
  <si>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</si>
  <si>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</si>
  <si>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</si>
  <si>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</si>
  <si>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</si>
  <si>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</si>
  <si>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</si>
  <si>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</si>
  <si>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</si>
  <si>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</si>
  <si>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</si>
  <si>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</si>
  <si>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</si>
  <si>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</si>
  <si>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</si>
  <si>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</si>
  <si>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</si>
  <si>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</si>
  <si>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</si>
  <si>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</si>
  <si>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</si>
  <si>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</si>
  <si>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</si>
  <si>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</si>
  <si>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</si>
  <si>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</si>
  <si>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</si>
  <si>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</si>
  <si>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</si>
  <si>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</si>
  <si>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</si>
  <si>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</si>
  <si>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</si>
  <si>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</si>
  <si>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</si>
  <si>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</si>
  <si>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</si>
  <si>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</si>
  <si>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</si>
  <si>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</si>
  <si>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</si>
  <si>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</si>
  <si>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</si>
  <si>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</si>
  <si>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</si>
  <si>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</si>
  <si>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</si>
  <si>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</si>
  <si>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</si>
  <si>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</si>
  <si>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</si>
  <si>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</si>
  <si>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</si>
  <si>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</si>
  <si>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</si>
  <si>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</si>
  <si>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</si>
  <si>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</si>
  <si>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</si>
  <si>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</si>
  <si>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</si>
  <si>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</si>
  <si>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</si>
  <si>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</si>
  <si>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</si>
  <si>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</si>
  <si>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</si>
  <si>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</si>
  <si>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</si>
  <si>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</si>
  <si>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</si>
  <si>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</si>
  <si>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</si>
  <si>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</si>
  <si>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</si>
  <si>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</si>
  <si>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</si>
  <si>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</si>
  <si>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</si>
  <si>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</si>
  <si>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</si>
  <si>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</si>
  <si>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</si>
  <si>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</si>
  <si>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</si>
  <si>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</si>
  <si>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</si>
  <si>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</si>
  <si>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</si>
  <si>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</si>
  <si>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</si>
  <si>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</si>
  <si>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</si>
  <si>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</si>
  <si>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</si>
  <si>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</si>
  <si>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</si>
  <si>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</si>
  <si>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</si>
  <si>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</si>
  <si>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</si>
  <si>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</si>
  <si>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</si>
  <si>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</si>
  <si>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</si>
  <si>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</si>
  <si>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</si>
  <si>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</si>
  <si>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</si>
  <si>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</si>
  <si>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</si>
  <si>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</si>
  <si>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</si>
  <si>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</si>
  <si>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</si>
  <si>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</si>
  <si>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</si>
  <si>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</si>
  <si>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</si>
  <si>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</si>
  <si>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</si>
  <si>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</si>
  <si>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</si>
  <si>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</si>
  <si>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</si>
  <si>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</si>
  <si>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</si>
  <si>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</si>
  <si>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</si>
  <si>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</si>
  <si>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</si>
  <si>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</si>
  <si>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</si>
  <si>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</si>
  <si>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</si>
  <si>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</si>
  <si>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</si>
  <si>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</si>
  <si>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</si>
  <si>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</si>
  <si>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</si>
  <si>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</si>
  <si>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</si>
  <si>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</si>
  <si>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</si>
  <si>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</si>
  <si>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</si>
  <si>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</si>
  <si>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</si>
  <si>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</si>
  <si>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</si>
  <si>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</si>
  <si>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</si>
  <si>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</si>
  <si>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</si>
  <si>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</si>
  <si>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</si>
  <si>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</si>
  <si>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</si>
  <si>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</si>
  <si>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</si>
  <si>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</si>
  <si>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</si>
  <si>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</si>
  <si>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</si>
  <si>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</si>
  <si>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</si>
  <si>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</si>
  <si>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</si>
  <si>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</si>
  <si>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</si>
  <si>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</si>
  <si>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</si>
  <si>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</si>
  <si>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</si>
  <si>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</si>
  <si>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</si>
  <si>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</si>
  <si>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</si>
  <si>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</si>
  <si>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</si>
  <si>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</si>
  <si>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</si>
  <si>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</si>
  <si>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</si>
  <si>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</si>
  <si>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</si>
  <si>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</si>
  <si>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</si>
  <si>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</si>
  <si>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</si>
  <si>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</si>
  <si>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</si>
  <si>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</si>
  <si>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</si>
  <si>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</si>
  <si>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</si>
  <si>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</si>
  <si>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</si>
  <si>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</si>
  <si>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</si>
  <si>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</si>
  <si>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</si>
  <si>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</si>
  <si>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</si>
  <si>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</si>
  <si>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</si>
  <si>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</si>
  <si>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</si>
  <si>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</si>
  <si>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</si>
  <si>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</si>
  <si>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</si>
  <si>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</si>
  <si>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</si>
  <si>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</si>
  <si>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</si>
  <si>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</si>
  <si>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</si>
  <si>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</si>
  <si>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</si>
  <si>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</si>
  <si>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</si>
  <si>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</si>
  <si>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</si>
  <si>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</si>
  <si>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</si>
  <si>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</si>
  <si>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</si>
  <si>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</si>
  <si>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</si>
  <si>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</si>
  <si>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</si>
  <si>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</si>
  <si>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</si>
  <si>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</si>
  <si>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</si>
  <si>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</si>
  <si>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</si>
  <si>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</si>
  <si>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</si>
  <si>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</si>
  <si>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</si>
  <si>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</si>
  <si>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</si>
  <si>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</si>
  <si>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</si>
  <si>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</si>
  <si>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</si>
  <si>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</si>
  <si>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</si>
  <si>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</si>
  <si>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</si>
  <si>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</si>
  <si>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</si>
  <si>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</si>
  <si>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</si>
  <si>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</si>
  <si>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</si>
  <si>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</si>
  <si>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</si>
  <si>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</si>
  <si>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</si>
  <si>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</si>
  <si>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</si>
  <si>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</si>
  <si>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</si>
  <si>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</si>
  <si>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</si>
  <si>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</si>
  <si>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</si>
  <si>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</si>
  <si>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</si>
  <si>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</si>
  <si>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</si>
  <si>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</si>
  <si>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</si>
  <si>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</si>
  <si>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</si>
  <si>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</si>
  <si>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</si>
  <si>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</si>
  <si>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</si>
  <si>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</si>
  <si>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</si>
  <si>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</si>
  <si>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</si>
  <si>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</si>
  <si>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</si>
  <si>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</si>
  <si>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</si>
  <si>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</si>
  <si>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</si>
  <si>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</si>
  <si>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</si>
  <si>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</si>
  <si>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</si>
  <si>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</si>
  <si>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</si>
  <si>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</si>
  <si>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</si>
  <si>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</si>
  <si>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</si>
  <si>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</si>
  <si>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</si>
  <si>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</si>
  <si>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</si>
  <si>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</si>
  <si>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</si>
  <si>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</si>
  <si>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</si>
  <si>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</si>
  <si>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</si>
  <si>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</si>
  <si>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</si>
  <si>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</si>
  <si>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</si>
  <si>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</si>
  <si>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</si>
  <si>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</si>
  <si>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</si>
  <si>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</si>
  <si>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</si>
  <si>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</si>
  <si>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</si>
  <si>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</si>
  <si>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</si>
  <si>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</si>
  <si>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</si>
  <si>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</si>
  <si>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</si>
  <si>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</si>
  <si>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</si>
  <si>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</si>
  <si>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</si>
  <si>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</si>
  <si>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</si>
  <si>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</si>
  <si>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</si>
  <si>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</si>
  <si>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</si>
  <si>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</si>
  <si>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</si>
  <si>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</si>
  <si>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</si>
  <si>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</si>
  <si>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</si>
  <si>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</si>
  <si>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</si>
  <si>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</si>
  <si>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</si>
  <si>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</si>
  <si>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</si>
  <si>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</si>
  <si>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</si>
  <si>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</si>
  <si>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</si>
  <si>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</si>
  <si>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</si>
  <si>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</si>
  <si>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</si>
  <si>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</si>
  <si>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</si>
  <si>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</si>
  <si>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</si>
  <si>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</si>
  <si>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</si>
  <si>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</si>
  <si>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</si>
  <si>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</si>
  <si>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</si>
  <si>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</si>
  <si>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</si>
  <si>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</si>
  <si>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</si>
  <si>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</si>
  <si>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</si>
  <si>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</si>
  <si>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</si>
  <si>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</si>
  <si>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</si>
  <si>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</si>
  <si>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</si>
  <si>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</si>
  <si>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</si>
  <si>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</si>
  <si>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</si>
  <si>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</si>
  <si>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</si>
  <si>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</si>
  <si>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</si>
  <si>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</si>
  <si>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</si>
  <si>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</si>
  <si>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</si>
  <si>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</si>
  <si>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</si>
  <si>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</si>
  <si>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</si>
  <si>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</si>
  <si>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</si>
  <si>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</si>
  <si>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</si>
  <si>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</si>
  <si>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</si>
  <si>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</si>
  <si>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</si>
  <si>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</si>
  <si>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</si>
  <si>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</si>
  <si>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</si>
  <si>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</si>
  <si>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</si>
  <si>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</si>
  <si>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</si>
  <si>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</si>
  <si>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</si>
  <si>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</si>
  <si>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</si>
  <si>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</si>
  <si>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</si>
  <si>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</si>
  <si>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</si>
  <si>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</si>
  <si>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</si>
  <si>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</si>
  <si>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</si>
  <si>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</si>
  <si>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</si>
  <si>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</si>
  <si>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</si>
  <si>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</si>
  <si>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</si>
  <si>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</si>
  <si>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</si>
  <si>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</si>
  <si>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</si>
  <si>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</si>
  <si>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</si>
  <si>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</si>
  <si>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</si>
  <si>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</si>
  <si>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</si>
  <si>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</si>
  <si>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</si>
  <si>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</si>
  <si>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</si>
  <si>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</si>
  <si>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</si>
  <si>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</si>
  <si>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</si>
  <si>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</si>
  <si>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</si>
  <si>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</si>
  <si>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</si>
  <si>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</si>
  <si>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</si>
  <si>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</si>
  <si>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</si>
  <si>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</si>
  <si>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</si>
  <si>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</si>
  <si>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</si>
  <si>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</si>
  <si>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</si>
  <si>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</si>
  <si>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</si>
  <si>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</si>
  <si>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</si>
  <si>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</si>
  <si>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</si>
  <si>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</si>
  <si>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</si>
  <si>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</si>
  <si>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</si>
  <si>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</si>
  <si>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</si>
  <si>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</si>
  <si>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</si>
  <si>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</si>
  <si>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</si>
  <si>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</si>
  <si>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</si>
  <si>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</si>
  <si>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</si>
  <si>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</si>
  <si>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</si>
  <si>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</si>
  <si>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</si>
  <si>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</si>
  <si>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</si>
  <si>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</si>
  <si>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</si>
  <si>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</si>
  <si>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</si>
  <si>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</si>
  <si>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</si>
  <si>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</si>
  <si>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</si>
  <si>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</si>
  <si>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</si>
  <si>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</si>
  <si>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</si>
  <si>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</si>
  <si>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</si>
  <si>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</si>
  <si>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</si>
  <si>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</si>
  <si>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</si>
  <si>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</si>
  <si>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</si>
  <si>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</si>
  <si>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</si>
  <si>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</si>
  <si>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</si>
  <si>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</si>
  <si>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</si>
  <si>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</si>
  <si>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</si>
  <si>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</si>
  <si>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</si>
  <si>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</si>
  <si>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</si>
  <si>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</si>
  <si>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</si>
  <si>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</si>
  <si>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</si>
  <si>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</si>
  <si>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</si>
  <si>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</si>
  <si>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</si>
  <si>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</si>
  <si>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</si>
  <si>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</si>
  <si>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</si>
  <si>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</si>
  <si>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</si>
  <si>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</si>
  <si>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</si>
  <si>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</si>
  <si>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</si>
  <si>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</si>
  <si>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</si>
  <si>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</si>
  <si>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</si>
  <si>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</si>
  <si>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</si>
  <si>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</si>
  <si>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</si>
  <si>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</si>
  <si>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</si>
  <si>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</si>
  <si>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</si>
  <si>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</si>
  <si>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</si>
  <si>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</si>
  <si>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</si>
  <si>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</si>
  <si>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</si>
  <si>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</si>
  <si>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</si>
  <si>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</si>
  <si>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</si>
  <si>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</si>
  <si>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</si>
  <si>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</si>
  <si>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</si>
  <si>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</si>
  <si>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</si>
  <si>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</si>
  <si>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</si>
  <si>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</si>
  <si>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</si>
  <si>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</si>
  <si>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</si>
  <si>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</si>
  <si>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</si>
  <si>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</si>
  <si>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</si>
  <si>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</si>
  <si>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</si>
  <si>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</si>
  <si>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</si>
  <si>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</si>
  <si>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</si>
  <si>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</si>
  <si>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</si>
  <si>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</si>
  <si>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</si>
  <si>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</si>
  <si>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</si>
  <si>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</si>
  <si>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</si>
  <si>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</si>
  <si>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</si>
  <si>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</si>
  <si>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</si>
  <si>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</si>
  <si>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</si>
  <si>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</si>
  <si>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</si>
  <si>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</si>
  <si>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</si>
  <si>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</si>
  <si>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</si>
  <si>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</si>
  <si>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</si>
  <si>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</si>
  <si>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</si>
  <si>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</si>
  <si>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</si>
  <si>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</si>
  <si>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</si>
  <si>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</si>
  <si>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</si>
  <si>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</si>
  <si>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</si>
  <si>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</si>
  <si>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</si>
  <si>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</si>
  <si>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</si>
  <si>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</si>
  <si>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</si>
  <si>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</si>
  <si>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</si>
  <si>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</si>
  <si>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</si>
  <si>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</si>
  <si>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</si>
  <si>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</si>
  <si>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</si>
  <si>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</si>
  <si>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</si>
  <si>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</si>
  <si>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</si>
  <si>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</si>
  <si>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</si>
  <si>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</si>
  <si>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</si>
  <si>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</si>
  <si>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</si>
  <si>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</si>
  <si>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</si>
  <si>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</si>
  <si>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</si>
  <si>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</si>
  <si>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</si>
  <si>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</si>
  <si>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</si>
  <si>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</si>
  <si>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</si>
  <si>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</si>
  <si>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</si>
  <si>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</si>
  <si>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</si>
  <si>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</si>
  <si>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</si>
  <si>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</si>
  <si>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</si>
  <si>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</si>
  <si>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</si>
  <si>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</si>
  <si>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</si>
  <si>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</si>
  <si>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</si>
  <si>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</si>
  <si>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</si>
  <si>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</si>
  <si>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</si>
  <si>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</si>
  <si>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</si>
  <si>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</si>
  <si>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</si>
  <si>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</si>
  <si>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</si>
  <si>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</si>
  <si>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</si>
  <si>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</si>
  <si>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</si>
  <si>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</si>
  <si>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</si>
  <si>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</si>
  <si>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</si>
  <si>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</si>
  <si>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</si>
  <si>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</si>
  <si>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</si>
  <si>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</si>
  <si>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</si>
  <si>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</si>
  <si>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</si>
  <si>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</si>
  <si>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</si>
  <si>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</si>
  <si>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</si>
  <si>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</si>
  <si>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</si>
  <si>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</si>
  <si>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</si>
  <si>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</si>
  <si>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</si>
  <si>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</si>
  <si>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</si>
  <si>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</si>
  <si>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</si>
  <si>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</si>
  <si>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</si>
  <si>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</si>
  <si>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</si>
  <si>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</si>
  <si>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</si>
  <si>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</si>
  <si>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</si>
  <si>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</si>
  <si>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</si>
  <si>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</si>
  <si>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</si>
  <si>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</si>
  <si>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</si>
  <si>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</si>
  <si>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</si>
  <si>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</si>
  <si>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</si>
  <si>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</si>
  <si>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</si>
  <si>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</si>
  <si>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</si>
  <si>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</si>
  <si>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</si>
  <si>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</si>
  <si>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</si>
  <si>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</si>
  <si>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</si>
  <si>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</si>
  <si>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</si>
  <si>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</si>
  <si>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</si>
  <si>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</si>
  <si>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</si>
  <si>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</si>
  <si>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</si>
  <si>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</si>
  <si>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</si>
  <si>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</si>
  <si>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</si>
  <si>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</si>
  <si>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</si>
  <si>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</si>
  <si>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</si>
  <si>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</si>
  <si>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</si>
  <si>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</si>
  <si>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</si>
  <si>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</si>
  <si>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</si>
  <si>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</si>
  <si>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</si>
  <si>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</si>
  <si>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</si>
  <si>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</si>
  <si>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</si>
  <si>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</si>
  <si>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</si>
  <si>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</si>
  <si>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</si>
  <si>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</si>
  <si>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</si>
  <si>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</si>
  <si>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</si>
  <si>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</si>
  <si>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</si>
  <si>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</si>
  <si>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</si>
  <si>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</si>
  <si>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</si>
  <si>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</si>
  <si>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</si>
  <si>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</si>
  <si>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</si>
  <si>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</si>
  <si>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</si>
  <si>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</si>
  <si>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</si>
  <si>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</si>
  <si>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</si>
  <si>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</si>
  <si>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</si>
  <si>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</si>
  <si>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</si>
  <si>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</si>
  <si>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</si>
  <si>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</si>
  <si>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</si>
  <si>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</si>
  <si>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</si>
  <si>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</si>
  <si>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</si>
  <si>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</si>
  <si>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</si>
  <si>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</si>
  <si>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</si>
  <si>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</si>
  <si>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</si>
  <si>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</si>
  <si>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</si>
  <si>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</si>
  <si>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</si>
  <si>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</si>
  <si>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</si>
  <si>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</si>
  <si>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</si>
  <si>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</si>
  <si>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</si>
  <si>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</si>
  <si>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</si>
  <si>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</si>
  <si>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</si>
  <si>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</si>
  <si>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</si>
  <si>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</si>
  <si>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</si>
  <si>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</si>
  <si>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</si>
  <si>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</si>
  <si>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</si>
  <si>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</si>
  <si>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</si>
  <si>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</si>
  <si>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</si>
  <si>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</si>
  <si>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</si>
  <si>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</si>
  <si>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</si>
  <si>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</si>
  <si>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</si>
  <si>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</si>
  <si>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</si>
  <si>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</si>
  <si>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</si>
  <si>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</si>
  <si>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</si>
  <si>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</si>
  <si>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</si>
  <si>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</si>
  <si>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</si>
  <si>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</si>
  <si>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</si>
  <si>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</si>
  <si>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</si>
  <si>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</si>
  <si>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</si>
  <si>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</si>
  <si>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</si>
  <si>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</si>
  <si>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</si>
  <si>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</si>
  <si>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</si>
  <si>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</si>
  <si>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</si>
  <si>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</si>
  <si>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</si>
  <si>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</si>
  <si>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</si>
  <si>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</si>
  <si>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</si>
  <si>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</si>
  <si>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</si>
  <si>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</si>
  <si>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</si>
  <si>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</si>
  <si>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</si>
  <si>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</si>
  <si>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</si>
  <si>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</si>
  <si>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</si>
  <si>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</si>
  <si>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</si>
  <si>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</si>
  <si>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</si>
  <si>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</si>
  <si>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</si>
  <si>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</si>
  <si>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</si>
  <si>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</si>
  <si>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</si>
  <si>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</si>
  <si>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</si>
  <si>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</si>
  <si>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</si>
  <si>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</si>
  <si>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</si>
  <si>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</si>
  <si>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</si>
  <si>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</si>
  <si>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</si>
  <si>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</si>
  <si>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</si>
  <si>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</si>
  <si>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</si>
  <si>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</si>
  <si>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</si>
  <si>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</si>
  <si>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</si>
  <si>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</si>
  <si>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</si>
  <si>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</si>
  <si>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</si>
  <si>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</si>
  <si>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</si>
  <si>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</si>
  <si>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</si>
  <si>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</si>
  <si>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</si>
  <si>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</si>
  <si>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</si>
  <si>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</si>
  <si>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</si>
  <si>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</si>
  <si>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</si>
  <si>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</si>
  <si>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</si>
  <si>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</si>
  <si>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</si>
  <si>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</si>
  <si>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</si>
  <si>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</si>
  <si>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</si>
  <si>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</si>
  <si>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</si>
  <si>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</si>
  <si>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</si>
  <si>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</si>
  <si>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</si>
  <si>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</si>
  <si>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</si>
  <si>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</si>
  <si>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</si>
  <si>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</si>
  <si>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</si>
  <si>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</si>
  <si>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</si>
  <si>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</si>
  <si>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</si>
  <si>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</si>
  <si>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</si>
  <si>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</si>
  <si>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</si>
  <si>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</si>
  <si>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</si>
  <si>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</si>
  <si>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</si>
  <si>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</si>
  <si>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</si>
  <si>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</si>
  <si>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</si>
  <si>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</si>
  <si>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</si>
  <si>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</si>
  <si>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</si>
  <si>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</si>
  <si>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</si>
  <si>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</si>
  <si>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</si>
  <si>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</si>
  <si>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</si>
  <si>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</si>
  <si>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</si>
  <si>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</si>
  <si>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</si>
  <si>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</si>
  <si>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</si>
  <si>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</si>
  <si>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</si>
  <si>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</si>
  <si>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</si>
  <si>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</si>
  <si>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</si>
  <si>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</si>
  <si>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</si>
  <si>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</si>
  <si>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</si>
  <si>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</si>
  <si>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</si>
  <si>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</si>
  <si>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</si>
  <si>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</si>
  <si>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</si>
  <si>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</si>
  <si>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</si>
  <si>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</si>
  <si>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</si>
  <si>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</si>
  <si>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</si>
  <si>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</si>
  <si>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</si>
  <si>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</si>
  <si>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</si>
  <si>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</si>
  <si>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</si>
  <si>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</si>
  <si>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</si>
  <si>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</si>
  <si>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</si>
  <si>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</si>
  <si>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</si>
  <si>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</si>
  <si>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</si>
  <si>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</si>
  <si>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</si>
  <si>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</si>
  <si>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</si>
  <si>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</si>
  <si>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</si>
  <si>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</si>
  <si>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</si>
  <si>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</si>
  <si>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</si>
  <si>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</si>
  <si>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</si>
  <si>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</si>
  <si>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</si>
  <si>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</si>
  <si>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</si>
  <si>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</si>
  <si>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</si>
  <si>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</si>
  <si>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</si>
  <si>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</si>
  <si>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</si>
  <si>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</si>
  <si>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</si>
  <si>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</si>
  <si>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</si>
  <si>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</si>
  <si>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</si>
  <si>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</si>
  <si>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</si>
  <si>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</si>
  <si>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</si>
  <si>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</si>
  <si>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</si>
  <si>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</si>
  <si>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</si>
  <si>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</si>
  <si>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</si>
  <si>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</si>
  <si>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</si>
  <si>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</si>
  <si>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</si>
  <si>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</si>
  <si>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</si>
  <si>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</si>
  <si>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</si>
  <si>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</si>
  <si>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</si>
  <si>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</si>
  <si>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</si>
  <si>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</si>
  <si>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</si>
  <si>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</si>
  <si>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</si>
  <si>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</si>
  <si>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</si>
  <si>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</si>
  <si>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</si>
  <si>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</si>
  <si>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</si>
  <si>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</si>
  <si>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</si>
  <si>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</si>
  <si>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</si>
  <si>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</si>
  <si>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</si>
  <si>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</si>
  <si>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</si>
  <si>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</si>
  <si>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</si>
  <si>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</si>
  <si>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</si>
  <si>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</si>
  <si>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</si>
  <si>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</si>
  <si>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</si>
  <si>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</si>
  <si>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</si>
  <si>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</si>
  <si>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</si>
  <si>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</si>
  <si>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</si>
  <si>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</si>
  <si>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</si>
  <si>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</si>
  <si>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</si>
  <si>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</si>
  <si>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</si>
  <si>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</si>
  <si>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</si>
  <si>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</si>
  <si>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</si>
  <si>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</si>
  <si>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</si>
  <si>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</si>
  <si>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</si>
  <si>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</si>
  <si>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</si>
  <si>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</si>
  <si>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</si>
  <si>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</si>
  <si>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</si>
  <si>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</si>
  <si>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</si>
  <si>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</si>
  <si>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</si>
  <si>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</si>
  <si>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</si>
  <si>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</si>
  <si>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</si>
  <si>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</si>
  <si>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</si>
  <si>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</si>
  <si>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</si>
  <si>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</si>
  <si>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</si>
  <si>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</si>
  <si>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</si>
  <si>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</si>
  <si>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</si>
  <si>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</si>
  <si>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</si>
  <si>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</si>
  <si>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</si>
  <si>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</si>
  <si>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</si>
  <si>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</si>
  <si>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</si>
  <si>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</si>
  <si>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</si>
  <si>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</si>
  <si>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</si>
  <si>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</si>
  <si>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</si>
  <si>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</si>
  <si>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</si>
  <si>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</si>
  <si>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</si>
  <si>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</si>
  <si>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</si>
  <si>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</si>
  <si>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</si>
  <si>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</si>
  <si>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</si>
  <si>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</si>
  <si>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</si>
  <si>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</si>
  <si>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</si>
  <si>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</si>
  <si>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</si>
  <si>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</si>
  <si>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</si>
  <si>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</si>
  <si>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</si>
  <si>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</si>
  <si>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</si>
  <si>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</si>
  <si>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</si>
  <si>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</si>
  <si>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</si>
  <si>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</si>
  <si>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</si>
  <si>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</si>
  <si>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</si>
  <si>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</si>
  <si>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</si>
  <si>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</si>
  <si>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</si>
  <si>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</si>
  <si>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</si>
  <si>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</si>
  <si>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</si>
  <si>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</si>
  <si>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</si>
  <si>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</si>
  <si>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</si>
  <si>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</si>
  <si>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</si>
  <si>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</si>
  <si>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</si>
  <si>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</si>
  <si>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</si>
  <si>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</si>
  <si>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</si>
  <si>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</si>
  <si>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</si>
  <si>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</si>
  <si>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</si>
  <si>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</si>
  <si>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</si>
  <si>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</si>
  <si>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</si>
  <si>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</si>
  <si>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</si>
  <si>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</si>
  <si>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</si>
  <si>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</si>
  <si>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</si>
  <si>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</si>
  <si>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</si>
  <si>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</si>
  <si>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</si>
  <si>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</si>
  <si>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</si>
  <si>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</si>
  <si>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</si>
  <si>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</si>
  <si>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</si>
  <si>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</si>
  <si>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</si>
  <si>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</si>
  <si>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</si>
  <si>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</si>
  <si>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</si>
  <si>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</si>
  <si>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</si>
  <si>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</si>
  <si>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</si>
  <si>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</si>
  <si>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</si>
  <si>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</si>
  <si>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</si>
  <si>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</si>
  <si>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</si>
  <si>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</si>
  <si>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</si>
  <si>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</si>
  <si>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</si>
  <si>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</si>
  <si>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</si>
  <si>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</si>
  <si>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</si>
  <si>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</si>
  <si>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</si>
  <si>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</si>
  <si>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</si>
  <si>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</si>
  <si>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</si>
  <si>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</si>
  <si>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</si>
  <si>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</si>
  <si>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</si>
  <si>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</si>
  <si>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</si>
  <si>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</si>
  <si>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</si>
  <si>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</si>
  <si>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</si>
  <si>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</si>
  <si>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</si>
  <si>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</si>
  <si>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</si>
  <si>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</si>
  <si>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</si>
  <si>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</si>
  <si>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</si>
  <si>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</si>
  <si>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</si>
  <si>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</si>
  <si>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</si>
  <si>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</si>
  <si>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</si>
  <si>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</si>
  <si>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</si>
  <si>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</si>
  <si>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</si>
  <si>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</si>
  <si>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</si>
  <si>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</si>
  <si>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</si>
  <si>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</si>
  <si>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</si>
  <si>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</si>
  <si>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</si>
  <si>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</si>
  <si>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</si>
  <si>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</si>
  <si>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</si>
  <si>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</si>
  <si>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</si>
  <si>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</si>
  <si>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</si>
  <si>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</si>
  <si>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</si>
  <si>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</si>
  <si>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</si>
  <si>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</si>
  <si>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</si>
  <si>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</si>
  <si>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</si>
  <si>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</si>
  <si>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</si>
  <si>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</si>
  <si>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</si>
  <si>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</si>
  <si>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</si>
  <si>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</si>
  <si>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</si>
  <si>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</si>
  <si>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</si>
  <si>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</si>
  <si>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</si>
  <si>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</si>
  <si>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</si>
  <si>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</si>
  <si>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</si>
  <si>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</si>
  <si>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</si>
  <si>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</si>
  <si>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</si>
  <si>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</si>
  <si>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</si>
  <si>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</si>
  <si>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</si>
  <si>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</si>
  <si>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</si>
  <si>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</si>
  <si>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</si>
  <si>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</si>
  <si>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</si>
  <si>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</si>
  <si>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</si>
  <si>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</si>
  <si>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</si>
  <si>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</si>
  <si>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</si>
  <si>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</si>
  <si>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</si>
  <si>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</si>
  <si>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</si>
  <si>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</si>
  <si>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</si>
  <si>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</si>
  <si>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</si>
  <si>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</si>
  <si>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</si>
  <si>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</si>
  <si>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</si>
  <si>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</si>
  <si>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</si>
  <si>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</si>
  <si>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</si>
  <si>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</si>
  <si>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</si>
  <si>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</si>
  <si>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</si>
  <si>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</si>
  <si>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</si>
  <si>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</si>
  <si>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</si>
  <si>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</si>
  <si>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</si>
  <si>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</si>
  <si>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</si>
  <si>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</si>
  <si>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</si>
  <si>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</si>
  <si>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</si>
  <si>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</si>
  <si>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</si>
  <si>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</si>
  <si>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</si>
  <si>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</si>
  <si>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</si>
  <si>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</si>
  <si>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</si>
  <si>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</si>
  <si>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</si>
  <si>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</si>
  <si>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</si>
  <si>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</si>
  <si>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</si>
  <si>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</si>
  <si>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</si>
  <si>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</si>
  <si>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</si>
  <si>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</si>
  <si>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</si>
  <si>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</si>
  <si>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</si>
  <si>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</si>
  <si>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</si>
  <si>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</si>
  <si>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</si>
  <si>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</si>
  <si>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</si>
  <si>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</si>
  <si>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</si>
  <si>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</si>
  <si>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</si>
  <si>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</si>
  <si>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</si>
  <si>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</si>
  <si>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</si>
  <si>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</si>
  <si>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</si>
  <si>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</si>
  <si>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</si>
  <si>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</si>
  <si>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</si>
  <si>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</si>
  <si>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</si>
  <si>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</si>
  <si>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</si>
  <si>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</si>
  <si>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</si>
  <si>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</si>
  <si>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</si>
  <si>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</si>
  <si>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</si>
  <si>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</si>
  <si>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</si>
  <si>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</si>
  <si>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</si>
  <si>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</si>
  <si>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</si>
  <si>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</si>
  <si>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</si>
  <si>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</si>
  <si>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</si>
  <si>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</si>
  <si>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</si>
  <si>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</si>
  <si>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</si>
  <si>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</si>
  <si>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</si>
  <si>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</si>
  <si>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</si>
  <si>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</si>
  <si>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</si>
  <si>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</si>
  <si>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</si>
  <si>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</si>
  <si>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</si>
  <si>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</si>
  <si>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</si>
  <si>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</si>
  <si>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</si>
  <si>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</si>
  <si>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</si>
  <si>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</si>
  <si>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</si>
  <si>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</si>
  <si>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</si>
  <si>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</si>
  <si>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</si>
  <si>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</si>
  <si>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</si>
  <si>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</si>
  <si>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</si>
  <si>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</si>
  <si>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</si>
  <si>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</si>
  <si>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</si>
  <si>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</si>
  <si>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</si>
  <si>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</si>
  <si>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</si>
  <si>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</si>
  <si>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</si>
  <si>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</si>
  <si>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</si>
  <si>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</si>
  <si>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</si>
  <si>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</si>
  <si>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</si>
  <si>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</si>
  <si>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</si>
  <si>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</si>
  <si>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</si>
  <si>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</si>
  <si>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</si>
  <si>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</si>
  <si>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</si>
  <si>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</si>
  <si>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</si>
  <si>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</si>
  <si>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</si>
  <si>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</si>
  <si>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</si>
  <si>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</si>
  <si>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</si>
  <si>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</si>
  <si>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</si>
  <si>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</si>
  <si>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</si>
  <si>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</si>
  <si>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</si>
  <si>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</si>
  <si>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</si>
  <si>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</si>
  <si>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</si>
  <si>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</si>
  <si>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</si>
  <si>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</si>
  <si>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</si>
  <si>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</si>
  <si>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</si>
  <si>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</si>
  <si>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</si>
  <si>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</si>
  <si>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</si>
  <si>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</si>
  <si>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</si>
  <si>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</si>
  <si>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</si>
  <si>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</si>
  <si>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</si>
  <si>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</si>
  <si>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</si>
  <si>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</si>
  <si>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</si>
  <si>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</si>
  <si>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</si>
  <si>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</si>
  <si>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</si>
  <si>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</si>
  <si>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</si>
  <si>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</si>
  <si>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</si>
  <si>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</si>
  <si>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</si>
  <si>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</si>
  <si>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</si>
  <si>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</si>
  <si>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</si>
  <si>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</si>
  <si>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</si>
  <si>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</si>
  <si>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</si>
  <si>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</si>
  <si>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</si>
  <si>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</si>
  <si>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</si>
  <si>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</si>
  <si>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</si>
  <si>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</si>
  <si>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</si>
  <si>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</si>
  <si>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</si>
  <si>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</si>
  <si>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</si>
  <si>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</si>
  <si>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</si>
  <si>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</si>
  <si>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</si>
  <si>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</si>
  <si>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</si>
  <si>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</si>
  <si>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</si>
  <si>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</si>
  <si>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</si>
  <si>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</si>
  <si>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</si>
  <si>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</si>
  <si>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</si>
  <si>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</si>
  <si>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</si>
  <si>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</si>
  <si>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</si>
  <si>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</si>
  <si>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</si>
  <si>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</si>
  <si>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</si>
  <si>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</si>
  <si>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</si>
  <si>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</si>
  <si>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</si>
  <si>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</si>
  <si>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</si>
  <si>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</si>
  <si>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</si>
  <si>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</si>
  <si>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</si>
  <si>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</si>
  <si>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</si>
  <si>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</si>
  <si>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</si>
  <si>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</si>
  <si>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</si>
  <si>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</si>
  <si>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</si>
  <si>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</si>
  <si>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</si>
  <si>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</si>
  <si>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</si>
  <si>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</si>
  <si>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</si>
  <si>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</si>
  <si>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</si>
  <si>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</si>
  <si>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</si>
  <si>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</si>
  <si>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</si>
  <si>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</si>
  <si>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</si>
  <si>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</si>
  <si>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</si>
  <si>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</si>
  <si>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</si>
  <si>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</si>
  <si>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</si>
  <si>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</si>
  <si>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</si>
  <si>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</si>
  <si>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</si>
  <si>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</si>
  <si>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</si>
  <si>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</si>
  <si>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</si>
  <si>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</si>
  <si>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</si>
  <si>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</si>
  <si>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</si>
  <si>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</si>
  <si>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</si>
  <si>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</si>
  <si>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</si>
  <si>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</si>
  <si>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</si>
  <si>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</si>
  <si>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</si>
  <si>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</si>
  <si>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</si>
  <si>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</si>
  <si>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</si>
  <si>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</si>
  <si>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</si>
  <si>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</si>
  <si>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</si>
  <si>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</si>
  <si>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</si>
  <si>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</si>
  <si>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</si>
  <si>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</si>
  <si>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</si>
  <si>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</si>
  <si>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</si>
  <si>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</si>
  <si>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</si>
  <si>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</si>
  <si>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</si>
  <si>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</si>
  <si>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</si>
  <si>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</si>
  <si>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</si>
  <si>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</si>
  <si>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</si>
  <si>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</si>
  <si>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</si>
  <si>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</si>
  <si>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</si>
  <si>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</si>
  <si>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</si>
  <si>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</si>
  <si>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</si>
  <si>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</si>
  <si>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</si>
  <si>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</si>
  <si>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</si>
  <si>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</si>
  <si>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</si>
  <si>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</si>
  <si>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</si>
  <si>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</si>
  <si>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</si>
  <si>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</si>
  <si>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</si>
  <si>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</si>
  <si>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</si>
  <si>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</si>
  <si>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</si>
  <si>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</si>
  <si>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</si>
  <si>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</si>
  <si>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</si>
  <si>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</si>
  <si>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</si>
  <si>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</si>
  <si>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</si>
  <si>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</si>
  <si>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</si>
  <si>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</si>
  <si>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</si>
  <si>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</si>
  <si>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</si>
  <si>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</si>
  <si>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</si>
  <si>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</si>
  <si>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</si>
  <si>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</si>
  <si>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</si>
  <si>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</si>
  <si>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</si>
  <si>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</si>
  <si>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</si>
  <si>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</si>
  <si>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</si>
  <si>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</si>
  <si>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</si>
  <si>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</si>
  <si>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</si>
  <si>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</si>
  <si>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</si>
  <si>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</si>
  <si>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</si>
  <si>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</si>
  <si>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</si>
  <si>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</si>
  <si>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</si>
  <si>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</si>
  <si>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</si>
  <si>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</si>
  <si>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</si>
  <si>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</si>
  <si>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</si>
  <si>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</si>
  <si>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</si>
  <si>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</si>
  <si>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</si>
  <si>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</si>
  <si>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</si>
  <si>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</si>
  <si>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</si>
  <si>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</si>
  <si>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</si>
  <si>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</si>
  <si>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</si>
  <si>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</si>
  <si>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</si>
  <si>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</si>
  <si>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</si>
  <si>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</si>
  <si>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</si>
  <si>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</si>
  <si>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</si>
  <si>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</si>
  <si>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</si>
  <si>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</si>
  <si>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</si>
  <si>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</si>
  <si>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</si>
  <si>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</si>
  <si>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</si>
  <si>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</si>
  <si>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</si>
  <si>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</si>
  <si>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</si>
  <si>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</si>
  <si>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</si>
  <si>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</si>
  <si>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</si>
  <si>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</si>
  <si>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</si>
  <si>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</si>
  <si>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</si>
  <si>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</si>
  <si>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</si>
  <si>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</si>
  <si>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</si>
  <si>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</si>
  <si>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</si>
  <si>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</si>
  <si>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</si>
  <si>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</si>
  <si>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</si>
  <si>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</si>
  <si>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</si>
  <si>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</si>
  <si>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</si>
  <si>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</si>
  <si>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</si>
  <si>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</si>
  <si>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</si>
  <si>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</si>
  <si>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</si>
  <si>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</si>
  <si>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</si>
  <si>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</si>
  <si>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</si>
  <si>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</si>
  <si>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</si>
  <si>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</si>
  <si>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</si>
  <si>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</si>
  <si>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</si>
  <si>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</si>
  <si>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</si>
  <si>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</si>
  <si>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</si>
  <si>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</si>
  <si>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</si>
  <si>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</si>
  <si>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</si>
  <si>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</si>
  <si>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</si>
  <si>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</si>
  <si>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</si>
  <si>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</si>
  <si>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</si>
  <si>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</si>
  <si>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</si>
  <si>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</si>
  <si>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</si>
  <si>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</si>
  <si>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</si>
  <si>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</si>
  <si>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</si>
  <si>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</si>
  <si>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</si>
  <si>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</si>
  <si>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</si>
  <si>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</si>
  <si>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</si>
  <si>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</si>
  <si>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</si>
  <si>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</si>
  <si>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</si>
  <si>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</si>
  <si>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</si>
  <si>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</si>
  <si>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</si>
  <si>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</si>
  <si>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</si>
  <si>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</si>
  <si>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</si>
  <si>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</si>
  <si>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</si>
  <si>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</si>
  <si>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</si>
  <si>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</si>
  <si>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</si>
  <si>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</si>
  <si>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</si>
  <si>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</si>
  <si>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</si>
  <si>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</si>
  <si>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</si>
  <si>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</si>
  <si>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</si>
  <si>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</si>
  <si>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</si>
  <si>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</si>
  <si>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</si>
  <si>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</si>
  <si>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</si>
  <si>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</si>
  <si>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</si>
  <si>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</si>
  <si>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</si>
  <si>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</si>
  <si>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</si>
  <si>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</si>
  <si>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</si>
  <si>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</si>
  <si>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</si>
  <si>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</si>
  <si>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</si>
  <si>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</si>
  <si>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</si>
  <si>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</si>
  <si>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</si>
  <si>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</si>
  <si>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</si>
  <si>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</si>
  <si>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</si>
  <si>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</si>
  <si>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</si>
  <si>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</si>
  <si>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</si>
  <si>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</si>
  <si>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</si>
  <si>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</si>
  <si>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</si>
  <si>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</si>
  <si>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</si>
  <si>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</si>
  <si>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</si>
  <si>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</si>
  <si>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</si>
  <si>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</si>
  <si>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</si>
  <si>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</si>
  <si>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</si>
  <si>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</si>
  <si>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</si>
  <si>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</si>
  <si>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</si>
  <si>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</si>
  <si>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</si>
  <si>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</si>
  <si>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</si>
  <si>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</si>
  <si>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</si>
  <si>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</si>
  <si>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</si>
  <si>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</si>
  <si>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</si>
  <si>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</si>
  <si>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</si>
  <si>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</si>
  <si>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</si>
  <si>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</si>
  <si>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</si>
  <si>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</si>
  <si>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</si>
  <si>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</si>
  <si>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</si>
  <si>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</si>
  <si>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</si>
  <si>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</si>
  <si>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</si>
  <si>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</si>
  <si>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</si>
  <si>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</si>
  <si>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</si>
  <si>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</si>
  <si>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</si>
  <si>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</si>
  <si>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</si>
  <si>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</si>
  <si>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</si>
  <si>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</si>
  <si>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</si>
  <si>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</si>
  <si>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</si>
  <si>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</si>
  <si>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</si>
  <si>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</si>
  <si>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</si>
  <si>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</si>
  <si>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</si>
  <si>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</si>
  <si>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</si>
  <si>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</si>
  <si>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</si>
  <si>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</si>
  <si>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</si>
  <si>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</si>
  <si>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</si>
  <si>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</si>
  <si>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</si>
  <si>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</si>
  <si>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</si>
  <si>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</si>
  <si>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</si>
  <si>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</si>
  <si>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</si>
  <si>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</si>
  <si>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</si>
  <si>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</si>
  <si>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</si>
  <si>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</si>
  <si>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</si>
  <si>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</si>
  <si>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</si>
  <si>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</si>
  <si>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</si>
  <si>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</si>
  <si>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</si>
  <si>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</si>
  <si>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</si>
  <si>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</si>
  <si>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</si>
  <si>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</si>
  <si>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</si>
  <si>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</si>
  <si>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</si>
  <si>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</si>
  <si>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</si>
  <si>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</si>
  <si>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</si>
  <si>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</si>
  <si>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</si>
  <si>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</si>
  <si>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</si>
  <si>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</si>
  <si>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</si>
  <si>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</si>
  <si>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</si>
  <si>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</si>
  <si>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</si>
  <si>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</si>
  <si>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</si>
  <si>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</si>
  <si>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</si>
  <si>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</si>
  <si>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</si>
  <si>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</si>
  <si>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</si>
  <si>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</si>
  <si>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</si>
  <si>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</si>
  <si>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</si>
  <si>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</si>
  <si>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</si>
  <si>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</si>
  <si>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</si>
  <si>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</si>
  <si>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</si>
  <si>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</si>
  <si>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</si>
  <si>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</si>
  <si>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</si>
  <si>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</si>
  <si>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</si>
  <si>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</si>
  <si>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</si>
  <si>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</si>
  <si>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</si>
  <si>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</si>
  <si>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</si>
  <si>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</si>
  <si>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</si>
  <si>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</si>
  <si>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</si>
  <si>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</si>
  <si>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</si>
  <si>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</si>
  <si>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</si>
  <si>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</si>
  <si>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</si>
  <si>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</si>
  <si>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</si>
  <si>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</si>
  <si>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</si>
  <si>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</si>
  <si>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</si>
  <si>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</si>
  <si>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</si>
  <si>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</si>
  <si>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</si>
  <si>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</si>
  <si>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</si>
  <si>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</si>
  <si>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</si>
  <si>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</si>
  <si>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</si>
  <si>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</si>
  <si>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</si>
  <si>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</si>
  <si>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</si>
  <si>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</si>
  <si>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</si>
  <si>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</si>
  <si>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</si>
  <si>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</si>
  <si>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</si>
  <si>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</si>
  <si>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</si>
  <si>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</si>
  <si>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</si>
  <si>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</si>
  <si>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</si>
  <si>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</si>
  <si>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</si>
  <si>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</si>
  <si>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</si>
  <si>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</si>
  <si>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</si>
  <si>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</si>
  <si>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</si>
  <si>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</si>
  <si>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</si>
  <si>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</si>
  <si>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</si>
  <si>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</si>
  <si>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</si>
  <si>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</si>
  <si>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</si>
  <si>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</si>
  <si>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</si>
  <si>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</si>
  <si>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</si>
  <si>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</si>
  <si>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</si>
  <si>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</si>
  <si>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</si>
  <si>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</si>
  <si>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</si>
  <si>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</si>
  <si>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</si>
  <si>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</si>
  <si>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</si>
  <si>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</si>
  <si>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</si>
  <si>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</si>
  <si>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</si>
  <si>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</si>
  <si>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</si>
  <si>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</si>
  <si>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</si>
  <si>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</si>
  <si>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</si>
  <si>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</si>
  <si>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</si>
  <si>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</si>
  <si>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</si>
  <si>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</si>
  <si>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</si>
  <si>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</si>
  <si>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</si>
  <si>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</si>
  <si>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</si>
  <si>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</si>
  <si>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</si>
  <si>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</si>
  <si>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</si>
  <si>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</si>
  <si>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</si>
  <si>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</si>
  <si>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</si>
  <si>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</si>
  <si>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</si>
  <si>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</si>
  <si>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</si>
  <si>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</si>
  <si>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</si>
  <si>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</si>
  <si>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</si>
  <si>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</si>
  <si>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</si>
  <si>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</si>
  <si>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</si>
  <si>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</si>
  <si>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</si>
  <si>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</si>
  <si>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</si>
  <si>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</si>
  <si>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</si>
  <si>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</si>
  <si>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</si>
  <si>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</si>
  <si>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</si>
  <si>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</si>
  <si>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</si>
  <si>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</si>
  <si>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</si>
  <si>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</si>
  <si>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</si>
  <si>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</si>
  <si>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</si>
  <si>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</si>
  <si>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</si>
  <si>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</si>
  <si>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</si>
  <si>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</si>
  <si>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</si>
  <si>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</si>
  <si>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</si>
  <si>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</si>
  <si>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</si>
  <si>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</si>
  <si>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</si>
  <si>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</si>
  <si>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</si>
  <si>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</si>
  <si>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</si>
  <si>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</si>
  <si>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</si>
  <si>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</si>
  <si>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</si>
  <si>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</si>
  <si>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</si>
  <si>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</si>
  <si>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</si>
  <si>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</si>
  <si>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</si>
  <si>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</si>
  <si>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</si>
  <si>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</si>
  <si>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</si>
  <si>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</si>
  <si>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</si>
  <si>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</si>
  <si>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</si>
  <si>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</si>
  <si>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</si>
  <si>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</si>
  <si>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</si>
  <si>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</si>
  <si>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</si>
  <si>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</si>
  <si>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</si>
  <si>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</si>
  <si>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</si>
  <si>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</si>
  <si>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</si>
  <si>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</si>
  <si>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</si>
  <si>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</si>
  <si>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</si>
  <si>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</si>
  <si>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</si>
  <si>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</si>
  <si>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</si>
  <si>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</si>
  <si>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</si>
  <si>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</si>
  <si>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</si>
  <si>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</si>
  <si>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</si>
  <si>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</si>
  <si>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</si>
  <si>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</si>
  <si>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</si>
  <si>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</si>
  <si>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</si>
  <si>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</si>
  <si>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</si>
  <si>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</si>
  <si>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</si>
  <si>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</si>
  <si>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</si>
  <si>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</si>
  <si>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</si>
  <si>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</si>
  <si>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</si>
  <si>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</si>
  <si>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</si>
  <si>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</si>
  <si>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</si>
  <si>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</si>
  <si>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</si>
  <si>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</si>
  <si>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</si>
  <si>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</si>
  <si>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</si>
  <si>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</si>
  <si>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</si>
  <si>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</si>
  <si>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</si>
  <si>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</si>
  <si>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</si>
  <si>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</si>
  <si>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</si>
  <si>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</si>
  <si>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</si>
  <si>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</si>
  <si>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</si>
  <si>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</si>
  <si>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</si>
  <si>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</si>
  <si>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</si>
  <si>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</si>
  <si>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</si>
  <si>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</si>
  <si>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</si>
  <si>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</si>
  <si>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</si>
  <si>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</si>
  <si>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</si>
  <si>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</si>
  <si>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</si>
  <si>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</si>
  <si>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</si>
  <si>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</si>
  <si>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</si>
  <si>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</si>
  <si>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</si>
  <si>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</si>
  <si>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</si>
  <si>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</si>
  <si>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</si>
  <si>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</si>
  <si>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</si>
  <si>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</si>
  <si>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</si>
  <si>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</si>
  <si>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</si>
  <si>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</si>
  <si>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</si>
  <si>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</si>
  <si>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</si>
  <si>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</si>
  <si>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</si>
  <si>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</si>
  <si>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</si>
  <si>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</si>
  <si>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</si>
  <si>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</si>
  <si>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</si>
  <si>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</si>
  <si>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</si>
  <si>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</si>
  <si>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</si>
  <si>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</si>
  <si>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</si>
  <si>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</si>
  <si>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</si>
  <si>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</si>
  <si>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</si>
  <si>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</si>
  <si>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</si>
  <si>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</si>
  <si>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</si>
  <si>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</si>
  <si>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</si>
  <si>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</si>
  <si>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</si>
  <si>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</si>
  <si>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</si>
  <si>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</si>
  <si>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</si>
  <si>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</si>
  <si>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</si>
  <si>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</si>
  <si>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</si>
  <si>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</si>
  <si>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</si>
  <si>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</si>
  <si>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</si>
  <si>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</si>
  <si>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</si>
  <si>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</si>
  <si>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</si>
  <si>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</si>
  <si>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</si>
  <si>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</si>
  <si>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</si>
  <si>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</si>
  <si>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</si>
  <si>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</si>
  <si>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</si>
  <si>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</si>
  <si>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</si>
  <si>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</si>
  <si>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</si>
  <si>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</si>
  <si>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</si>
  <si>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</si>
  <si>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</si>
  <si>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</si>
  <si>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</si>
  <si>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</si>
  <si>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</si>
  <si>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</si>
  <si>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</si>
  <si>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</si>
  <si>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</si>
  <si>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</si>
  <si>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</si>
  <si>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</si>
  <si>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</si>
  <si>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</si>
  <si>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</si>
  <si>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</si>
  <si>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</si>
  <si>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</si>
  <si>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</si>
  <si>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</si>
  <si>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</si>
  <si>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</si>
  <si>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</si>
  <si>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</si>
  <si>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</si>
  <si>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</si>
  <si>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</si>
  <si>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</si>
  <si>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</si>
  <si>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</si>
  <si>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</si>
  <si>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</si>
  <si>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</si>
  <si>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</si>
  <si>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</si>
  <si>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</si>
  <si>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</si>
  <si>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</si>
  <si>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</si>
  <si>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</si>
  <si>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</si>
  <si>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</si>
  <si>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</si>
  <si>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</si>
  <si>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</si>
  <si>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</si>
  <si>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</si>
  <si>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</si>
  <si>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</si>
  <si>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</si>
  <si>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</si>
  <si>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</si>
  <si>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</si>
  <si>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</si>
  <si>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</si>
  <si>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</si>
  <si>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</si>
  <si>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</si>
  <si>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</si>
  <si>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</si>
  <si>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</si>
  <si>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</si>
  <si>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</si>
  <si>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</si>
  <si>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</si>
  <si>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</si>
  <si>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</si>
  <si>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</si>
  <si>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</si>
  <si>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</si>
  <si>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</si>
  <si>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</si>
  <si>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</si>
  <si>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</si>
  <si>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</si>
  <si>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</si>
  <si>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</si>
  <si>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</si>
  <si>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</si>
  <si>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</si>
  <si>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</si>
  <si>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</si>
  <si>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</si>
  <si>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</si>
  <si>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</si>
  <si>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</si>
  <si>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</si>
  <si>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</si>
  <si>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</si>
  <si>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</si>
  <si>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</si>
  <si>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</si>
  <si>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</si>
  <si>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</si>
  <si>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</si>
  <si>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</si>
  <si>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</si>
  <si>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</si>
  <si>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</si>
  <si>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</si>
  <si>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</si>
  <si>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</si>
  <si>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</si>
  <si>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</si>
  <si>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</si>
  <si>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</si>
  <si>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</si>
  <si>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</si>
  <si>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</si>
  <si>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</si>
  <si>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</si>
  <si>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</si>
  <si>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</si>
  <si>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</si>
  <si>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</si>
  <si>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</si>
  <si>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</si>
  <si>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</si>
  <si>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</si>
  <si>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</si>
  <si>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</si>
  <si>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</si>
  <si>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</si>
  <si>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</si>
  <si>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</si>
  <si>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</si>
  <si>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</si>
  <si>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</si>
  <si>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</si>
  <si>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</si>
  <si>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</si>
  <si>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</si>
  <si>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</si>
  <si>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</si>
  <si>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</si>
  <si>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</si>
  <si>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</si>
  <si>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</si>
  <si>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</si>
  <si>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</si>
  <si>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</si>
  <si>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</si>
  <si>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</si>
  <si>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</si>
  <si>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</si>
  <si>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</si>
  <si>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</si>
  <si>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</si>
  <si>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</si>
  <si>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</si>
  <si>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</si>
  <si>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</si>
  <si>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</si>
  <si>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</si>
  <si>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</si>
  <si>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</si>
  <si>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</si>
  <si>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</si>
  <si>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</si>
  <si>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</si>
  <si>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</si>
  <si>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</si>
  <si>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</si>
  <si>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</si>
  <si>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</si>
  <si>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</si>
  <si>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</si>
  <si>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</si>
  <si>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</si>
  <si>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</si>
  <si>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</si>
  <si>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</si>
  <si>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</si>
  <si>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</si>
  <si>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</si>
  <si>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</si>
  <si>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</si>
  <si>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</si>
  <si>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</si>
  <si>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</si>
  <si>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</si>
  <si>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</si>
  <si>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</si>
  <si>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</si>
  <si>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</si>
  <si>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</si>
  <si>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</si>
  <si>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</si>
  <si>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</si>
  <si>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</si>
  <si>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</si>
  <si>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</si>
  <si>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</si>
  <si>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</si>
  <si>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</si>
  <si>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</si>
  <si>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</si>
  <si>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</si>
  <si>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</si>
  <si>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</si>
  <si>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</si>
  <si>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</si>
  <si>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</si>
  <si>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</si>
  <si>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</si>
  <si>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</si>
  <si>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</si>
  <si>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</si>
  <si>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</si>
  <si>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</si>
  <si>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</si>
  <si>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</si>
  <si>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</si>
  <si>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</si>
  <si>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</si>
  <si>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</si>
  <si>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</si>
  <si>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</si>
  <si>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</si>
  <si>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</si>
  <si>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</si>
  <si>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</si>
  <si>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</si>
  <si>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</si>
  <si>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</si>
  <si>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</si>
  <si>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</si>
  <si>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</si>
  <si>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</si>
  <si>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</si>
  <si>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</si>
  <si>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</si>
  <si>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</si>
  <si>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</si>
  <si>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</si>
  <si>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</si>
  <si>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</si>
  <si>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</si>
  <si>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</si>
  <si>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</si>
  <si>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</si>
  <si>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</si>
  <si>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</si>
  <si>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</si>
  <si>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</si>
  <si>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</si>
  <si>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</si>
  <si>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</si>
  <si>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</si>
  <si>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</si>
  <si>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</si>
  <si>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</si>
  <si>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</si>
  <si>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</si>
  <si>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</si>
  <si>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</si>
  <si>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</si>
  <si>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</si>
  <si>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</si>
  <si>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</si>
  <si>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</si>
  <si>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</si>
  <si>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</si>
  <si>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</si>
  <si>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</si>
  <si>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</si>
  <si>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</si>
  <si>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</si>
  <si>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</si>
  <si>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</si>
  <si>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</si>
  <si>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</si>
  <si>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</si>
  <si>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</si>
  <si>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</si>
  <si>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</si>
  <si>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</si>
  <si>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</si>
  <si>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</si>
  <si>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</si>
  <si>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</si>
  <si>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</si>
  <si>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</si>
  <si>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</si>
  <si>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</si>
  <si>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</si>
  <si>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</si>
  <si>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</si>
  <si>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</si>
  <si>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</si>
  <si>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</si>
  <si>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</si>
  <si>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</si>
  <si>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</si>
  <si>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</si>
  <si>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</si>
  <si>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</si>
  <si>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</si>
  <si>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</si>
  <si>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</si>
  <si>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</si>
  <si>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</si>
  <si>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</si>
  <si>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</si>
  <si>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</si>
  <si>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</si>
  <si>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</si>
  <si>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</si>
  <si>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</si>
  <si>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</si>
  <si>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</si>
  <si>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</si>
  <si>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</si>
  <si>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</si>
  <si>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</si>
  <si>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</si>
  <si>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</si>
  <si>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</si>
  <si>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</si>
  <si>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</si>
  <si>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</si>
  <si>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</si>
  <si>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</si>
  <si>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</si>
  <si>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</si>
  <si>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</si>
  <si>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</si>
  <si>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</si>
  <si>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</si>
  <si>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</si>
  <si>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</si>
  <si>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</si>
  <si>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</si>
  <si>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</si>
  <si>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</si>
  <si>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</si>
  <si>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</si>
  <si>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</si>
  <si>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</si>
  <si>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</si>
  <si>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</si>
  <si>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</si>
  <si>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</si>
  <si>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</si>
  <si>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</si>
  <si>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</si>
  <si>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</si>
  <si>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</si>
  <si>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</si>
  <si>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</si>
  <si>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</si>
  <si>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</si>
  <si>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</si>
  <si>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</si>
  <si>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</si>
  <si>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</si>
  <si>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</si>
  <si>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</si>
  <si>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</si>
  <si>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</si>
  <si>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</si>
  <si>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</si>
  <si>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</si>
  <si>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</si>
  <si>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</si>
  <si>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</si>
  <si>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</si>
  <si>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</si>
  <si>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</si>
  <si>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</si>
  <si>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</si>
  <si>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</si>
  <si>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</si>
  <si>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</si>
  <si>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</si>
  <si>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</si>
  <si>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</si>
  <si>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</si>
  <si>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</si>
  <si>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</si>
  <si>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</si>
  <si>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</si>
  <si>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</si>
  <si>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</si>
  <si>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</si>
  <si>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</si>
  <si>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</si>
  <si>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</si>
  <si>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</si>
  <si>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</si>
  <si>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</si>
  <si>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</si>
  <si>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</si>
  <si>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</si>
  <si>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</si>
  <si>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</si>
  <si>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</si>
  <si>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</si>
  <si>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</si>
  <si>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</si>
  <si>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</si>
  <si>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</si>
  <si>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</si>
  <si>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</si>
  <si>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</si>
  <si>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</si>
  <si>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</si>
  <si>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</si>
  <si>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</si>
  <si>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</si>
  <si>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</si>
  <si>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</si>
  <si>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</si>
  <si>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</si>
  <si>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</si>
  <si>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</si>
  <si>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</si>
  <si>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</si>
  <si>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</si>
  <si>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</si>
  <si>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</si>
  <si>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</si>
  <si>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</si>
  <si>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</si>
  <si>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</si>
  <si>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</si>
  <si>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</si>
  <si>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</si>
  <si>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</si>
  <si>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</si>
  <si>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</si>
  <si>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</si>
  <si>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</si>
  <si>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</si>
  <si>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</si>
  <si>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</si>
  <si>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</si>
  <si>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</si>
  <si>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</si>
  <si>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</si>
  <si>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</si>
  <si>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</si>
  <si>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</si>
  <si>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</si>
  <si>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</si>
  <si>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</si>
  <si>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</si>
  <si>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</si>
  <si>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</si>
  <si>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</si>
  <si>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</si>
  <si>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</si>
  <si>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</si>
  <si>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</si>
  <si>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</si>
  <si>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</si>
  <si>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</si>
  <si>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</si>
  <si>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</si>
  <si>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</si>
  <si>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</si>
  <si>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</si>
  <si>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</si>
  <si>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</si>
  <si>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</si>
  <si>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</si>
  <si>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</si>
  <si>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</si>
  <si>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</si>
  <si>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</si>
  <si>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</si>
  <si>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</si>
  <si>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</si>
  <si>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</si>
  <si>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</si>
  <si>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</si>
  <si>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</si>
  <si>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</si>
  <si>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</si>
  <si>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</si>
  <si>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</si>
  <si>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</si>
  <si>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</si>
  <si>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</si>
  <si>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</si>
  <si>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</si>
  <si>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</si>
  <si>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</si>
  <si>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</si>
  <si>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</si>
  <si>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</si>
  <si>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</si>
  <si>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</si>
  <si>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</si>
  <si>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</si>
  <si>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</si>
  <si>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</si>
  <si>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</si>
  <si>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</si>
  <si>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</si>
  <si>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</si>
  <si>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</si>
  <si>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</si>
  <si>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</si>
  <si>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</si>
  <si>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</si>
  <si>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</si>
  <si>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</si>
  <si>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</si>
  <si>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</si>
  <si>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</si>
  <si>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</si>
  <si>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</si>
  <si>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</si>
  <si>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</si>
  <si>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</si>
  <si>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</si>
  <si>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</si>
  <si>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</si>
  <si>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</si>
  <si>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</si>
  <si>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</si>
  <si>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</si>
  <si>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</si>
  <si>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</si>
  <si>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</si>
  <si>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</si>
  <si>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</si>
  <si>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</si>
  <si>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</si>
  <si>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</si>
  <si>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</si>
  <si>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</si>
  <si>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</si>
  <si>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</si>
  <si>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</si>
  <si>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</si>
  <si>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</si>
  <si>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</si>
  <si>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</si>
  <si>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</si>
  <si>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</si>
  <si>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</si>
  <si>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</si>
  <si>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</si>
  <si>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</si>
  <si>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</si>
  <si>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</si>
  <si>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</si>
  <si>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</si>
  <si>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</si>
  <si>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</si>
  <si>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</si>
  <si>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</si>
  <si>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</si>
  <si>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</si>
  <si>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</si>
  <si>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</si>
  <si>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</si>
  <si>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</si>
  <si>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</si>
  <si>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</si>
  <si>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</si>
  <si>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</si>
  <si>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</si>
  <si>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</si>
  <si>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</si>
  <si>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</si>
  <si>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</si>
  <si>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</si>
  <si>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</si>
  <si>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</si>
  <si>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</si>
  <si>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</si>
  <si>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</si>
  <si>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</si>
  <si>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</si>
  <si>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</si>
  <si>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</si>
  <si>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</si>
  <si>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</si>
  <si>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</si>
  <si>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</si>
  <si>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</si>
  <si>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</si>
  <si>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</si>
  <si>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</si>
  <si>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</si>
  <si>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</si>
  <si>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</si>
  <si>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</si>
  <si>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</si>
  <si>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</si>
  <si>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</si>
  <si>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</si>
  <si>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</si>
  <si>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</si>
  <si>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</si>
  <si>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</si>
  <si>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</si>
  <si>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</si>
  <si>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</si>
  <si>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</si>
  <si>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</si>
  <si>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</si>
  <si>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</si>
  <si>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</si>
  <si>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</si>
  <si>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</si>
  <si>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</si>
  <si>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</si>
  <si>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</si>
  <si>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</si>
  <si>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</si>
  <si>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</si>
  <si>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</si>
  <si>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</si>
  <si>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</si>
  <si>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</si>
  <si>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</si>
  <si>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</si>
  <si>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</si>
  <si>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</si>
  <si>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</si>
  <si>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</si>
  <si>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</si>
  <si>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</si>
  <si>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</si>
  <si>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</si>
  <si>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</si>
  <si>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</si>
  <si>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</si>
  <si>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</si>
  <si>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</si>
  <si>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</si>
  <si>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</si>
  <si>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</si>
  <si>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</si>
  <si>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</si>
  <si>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</si>
  <si>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</si>
  <si>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</si>
  <si>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</si>
  <si>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</si>
  <si>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</si>
  <si>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</si>
  <si>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</si>
  <si>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</si>
  <si>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</si>
  <si>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</si>
  <si>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</si>
  <si>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</si>
  <si>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</si>
  <si>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</si>
  <si>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</si>
  <si>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</si>
  <si>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</si>
  <si>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</si>
  <si>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</si>
  <si>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</si>
  <si>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</si>
  <si>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</si>
  <si>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</si>
  <si>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</si>
  <si>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</si>
  <si>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</si>
  <si>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</si>
  <si>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</si>
  <si>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</si>
  <si>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</si>
  <si>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</si>
  <si>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</si>
  <si>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</si>
  <si>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</si>
  <si>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</si>
  <si>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</si>
  <si>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</si>
  <si>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</si>
  <si>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</si>
  <si>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</si>
  <si>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</si>
  <si>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</si>
  <si>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</si>
  <si>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</si>
  <si>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</si>
  <si>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</si>
  <si>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</si>
  <si>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</si>
  <si>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</si>
  <si>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</si>
  <si>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</si>
  <si>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</si>
  <si>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</si>
  <si>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</si>
  <si>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</si>
  <si>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</si>
  <si>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</si>
  <si>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</si>
  <si>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</si>
  <si>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</si>
  <si>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</si>
  <si>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</si>
  <si>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</si>
  <si>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</si>
  <si>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</si>
  <si>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</si>
  <si>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</si>
  <si>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</si>
  <si>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</si>
  <si>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</si>
  <si>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</si>
  <si>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</si>
  <si>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</si>
  <si>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</si>
  <si>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</si>
  <si>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</si>
  <si>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</si>
  <si>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</si>
  <si>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</si>
  <si>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</si>
  <si>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</si>
  <si>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</si>
  <si>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</si>
  <si>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</si>
  <si>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</si>
  <si>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</si>
  <si>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</si>
  <si>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</si>
  <si>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</si>
  <si>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</si>
  <si>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</si>
  <si>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</si>
  <si>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</si>
  <si>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</si>
  <si>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</si>
  <si>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</si>
  <si>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</si>
  <si>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</si>
  <si>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</si>
  <si>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</si>
  <si>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</si>
  <si>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</si>
  <si>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</si>
  <si>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</si>
  <si>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</si>
  <si>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</si>
  <si>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</si>
  <si>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</si>
  <si>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</si>
  <si>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</si>
  <si>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</si>
  <si>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</si>
  <si>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</si>
  <si>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</si>
  <si>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</si>
  <si>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</si>
  <si>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</si>
  <si>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</si>
  <si>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</si>
  <si>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</si>
  <si>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</si>
  <si>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</si>
  <si>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</si>
  <si>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</si>
  <si>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</si>
  <si>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</si>
  <si>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</si>
  <si>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</si>
  <si>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</si>
  <si>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</si>
  <si>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</si>
  <si>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</si>
  <si>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</si>
  <si>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</si>
  <si>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</si>
  <si>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</si>
  <si>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</si>
  <si>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</si>
  <si>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</si>
  <si>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</si>
  <si>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</si>
  <si>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</si>
  <si>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</si>
  <si>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</si>
  <si>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</si>
  <si>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</si>
  <si>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</si>
  <si>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</si>
  <si>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</si>
  <si>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</si>
  <si>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</si>
  <si>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</si>
  <si>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</si>
  <si>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</si>
  <si>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</si>
  <si>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</si>
  <si>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</si>
  <si>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</si>
  <si>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</si>
  <si>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</si>
  <si>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</si>
  <si>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</si>
  <si>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</si>
  <si>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</si>
  <si>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</si>
  <si>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</si>
  <si>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</si>
  <si>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</si>
  <si>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</si>
  <si>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</si>
  <si>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</si>
  <si>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</si>
  <si>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</si>
  <si>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</si>
  <si>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</si>
  <si>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</si>
  <si>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</si>
  <si>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</si>
  <si>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</si>
  <si>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</si>
  <si>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</si>
  <si>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</si>
  <si>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</si>
  <si>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</si>
  <si>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</si>
  <si>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</si>
  <si>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</si>
  <si>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</si>
  <si>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</si>
  <si>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</si>
  <si>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</si>
  <si>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</si>
  <si>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</si>
  <si>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</si>
  <si>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</si>
  <si>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</si>
  <si>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</si>
  <si>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</si>
  <si>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</si>
  <si>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</si>
  <si>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</si>
  <si>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</si>
  <si>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</si>
  <si>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</si>
  <si>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</si>
  <si>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</si>
  <si>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</si>
  <si>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</si>
  <si>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</si>
  <si>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</si>
  <si>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</si>
  <si>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</si>
  <si>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</si>
  <si>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</si>
  <si>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</si>
  <si>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</si>
  <si>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</si>
  <si>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</si>
  <si>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</si>
  <si>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</si>
  <si>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</si>
  <si>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</si>
  <si>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</si>
  <si>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</si>
  <si>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</si>
  <si>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</si>
  <si>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</si>
  <si>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</si>
  <si>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</si>
  <si>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</si>
  <si>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</si>
  <si>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</si>
  <si>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</si>
  <si>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</si>
  <si>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</si>
  <si>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</si>
  <si>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</si>
  <si>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</si>
  <si>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</si>
  <si>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</si>
  <si>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</si>
  <si>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</si>
  <si>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</si>
  <si>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</si>
  <si>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</si>
  <si>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</si>
  <si>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</si>
  <si>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</si>
  <si>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</si>
  <si>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</si>
  <si>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</si>
  <si>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</si>
  <si>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</si>
  <si>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</si>
  <si>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</si>
  <si>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</si>
  <si>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</si>
  <si>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</si>
  <si>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</si>
  <si>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</si>
  <si>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</si>
  <si>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</si>
  <si>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</si>
  <si>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</si>
  <si>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</si>
  <si>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</si>
  <si>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</si>
  <si>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</si>
  <si>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</si>
  <si>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</si>
  <si>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</si>
  <si>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</si>
  <si>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</si>
  <si>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</si>
  <si>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</si>
  <si>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</si>
  <si>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</si>
  <si>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</si>
  <si>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</si>
  <si>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</si>
  <si>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</si>
  <si>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</si>
  <si>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</si>
  <si>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</si>
  <si>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</si>
  <si>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</si>
  <si>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</si>
  <si>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</si>
  <si>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</si>
  <si>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</si>
  <si>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</si>
  <si>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</si>
  <si>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</si>
  <si>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</si>
  <si>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</si>
  <si>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</si>
  <si>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</si>
  <si>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</si>
  <si>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</si>
  <si>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</si>
  <si>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</si>
  <si>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</si>
  <si>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</si>
  <si>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</si>
  <si>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</si>
  <si>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</si>
  <si>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</si>
  <si>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</si>
  <si>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</si>
  <si>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</si>
  <si>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</si>
  <si>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</si>
  <si>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</si>
  <si>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</si>
  <si>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</si>
  <si>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</si>
  <si>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</si>
  <si>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</si>
  <si>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</si>
  <si>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</si>
  <si>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</si>
  <si>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</si>
  <si>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</si>
  <si>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</si>
  <si>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</si>
  <si>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</si>
  <si>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</si>
  <si>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</si>
  <si>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</si>
  <si>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</si>
  <si>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</si>
  <si>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</si>
  <si>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</si>
  <si>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</si>
  <si>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</si>
  <si>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</si>
  <si>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</si>
  <si>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</si>
  <si>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</si>
  <si>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</si>
  <si>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</si>
  <si>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</si>
  <si>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</si>
  <si>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</si>
  <si>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</si>
  <si>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</si>
  <si>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</si>
  <si>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</si>
  <si>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</si>
  <si>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</si>
  <si>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</si>
  <si>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</si>
  <si>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</si>
  <si>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</si>
  <si>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</si>
  <si>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</si>
  <si>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</si>
  <si>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</si>
  <si>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</si>
  <si>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</si>
  <si>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</si>
  <si>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</si>
  <si>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</si>
  <si>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</si>
  <si>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</si>
  <si>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</si>
  <si>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</si>
  <si>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</si>
  <si>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</si>
  <si>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</si>
  <si>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</si>
  <si>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</si>
  <si>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</si>
  <si>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</si>
  <si>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</si>
  <si>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</si>
  <si>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</si>
  <si>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</si>
  <si>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</si>
  <si>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</si>
  <si>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</si>
  <si>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</si>
  <si>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</si>
  <si>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</si>
  <si>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</si>
  <si>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</si>
  <si>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</si>
  <si>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</si>
  <si>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</si>
  <si>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</si>
  <si>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</si>
  <si>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</si>
  <si>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</si>
  <si>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</si>
  <si>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</si>
  <si>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</si>
  <si>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</si>
  <si>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</si>
  <si>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</si>
  <si>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</si>
  <si>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</si>
  <si>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</si>
  <si>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</si>
  <si>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</si>
  <si>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</si>
  <si>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</si>
  <si>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</si>
  <si>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</si>
  <si>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</si>
  <si>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</si>
  <si>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</si>
  <si>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</si>
  <si>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</si>
  <si>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</si>
  <si>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</si>
  <si>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</si>
  <si>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</si>
  <si>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</si>
  <si>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</si>
  <si>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</si>
  <si>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</si>
  <si>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</si>
  <si>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</si>
  <si>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</si>
  <si>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</si>
  <si>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</si>
  <si>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</si>
  <si>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</si>
  <si>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</si>
  <si>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</si>
  <si>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</si>
  <si>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</si>
  <si>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</si>
  <si>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</si>
  <si>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</si>
  <si>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</si>
  <si>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</si>
  <si>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</si>
  <si>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</si>
  <si>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</si>
  <si>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</si>
  <si>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</si>
  <si>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</si>
  <si>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</si>
  <si>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</si>
  <si>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</si>
  <si>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</si>
  <si>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</si>
  <si>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</si>
  <si>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</si>
  <si>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</si>
  <si>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</si>
  <si>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</si>
  <si>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</si>
  <si>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</si>
  <si>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</si>
  <si>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</si>
  <si>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</si>
  <si>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</si>
  <si>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</si>
  <si>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</si>
  <si>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</si>
  <si>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</si>
  <si>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</si>
  <si>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</si>
  <si>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</si>
  <si>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</si>
  <si>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</si>
  <si>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</si>
  <si>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</si>
  <si>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</si>
  <si>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</si>
  <si>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</si>
  <si>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</si>
  <si>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</si>
  <si>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</si>
  <si>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</si>
  <si>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</si>
  <si>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</si>
  <si>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</si>
  <si>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</si>
  <si>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</si>
  <si>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</si>
  <si>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</si>
  <si>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</si>
  <si>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</si>
  <si>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</si>
  <si>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</si>
  <si>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</si>
  <si>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</si>
  <si>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</si>
  <si>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</si>
  <si>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</si>
  <si>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</si>
  <si>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</si>
  <si>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</si>
  <si>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</si>
  <si>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</si>
  <si>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</si>
  <si>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</si>
  <si>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</si>
  <si>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</si>
  <si>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</si>
  <si>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</si>
  <si>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</si>
  <si>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</si>
  <si>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</si>
  <si>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</si>
  <si>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</si>
  <si>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</si>
  <si>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</si>
  <si>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</si>
  <si>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</si>
  <si>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</si>
  <si>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</si>
  <si>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</si>
  <si>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</si>
  <si>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</si>
  <si>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</si>
  <si>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</si>
  <si>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</si>
  <si>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</si>
  <si>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</si>
  <si>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</si>
  <si>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</si>
  <si>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</si>
  <si>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</si>
  <si>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</si>
  <si>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</si>
  <si>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</si>
  <si>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</si>
  <si>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</si>
  <si>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</si>
  <si>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</si>
  <si>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</si>
  <si>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</si>
  <si>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</si>
  <si>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</si>
  <si>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</si>
  <si>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</si>
  <si>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</si>
  <si>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</si>
  <si>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</si>
  <si>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</si>
  <si>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</si>
  <si>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</si>
  <si>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</si>
  <si>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</si>
  <si>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</si>
  <si>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</si>
  <si>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</si>
  <si>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</si>
  <si>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</si>
  <si>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</si>
  <si>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</si>
  <si>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</si>
  <si>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</si>
  <si>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</si>
  <si>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</si>
  <si>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</si>
  <si>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</si>
  <si>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</si>
  <si>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</si>
  <si>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</si>
  <si>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</si>
  <si>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</si>
  <si>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</si>
  <si>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</si>
  <si>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</si>
  <si>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</si>
  <si>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</si>
  <si>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</si>
  <si>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</si>
  <si>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</si>
  <si>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</si>
  <si>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</si>
  <si>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</si>
  <si>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</si>
  <si>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</si>
  <si>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</si>
  <si>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</si>
  <si>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</si>
  <si>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</si>
  <si>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</si>
  <si>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</si>
  <si>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</si>
  <si>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</si>
  <si>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</si>
  <si>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</si>
  <si>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</si>
  <si>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</si>
  <si>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</si>
  <si>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</si>
  <si>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</si>
  <si>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</si>
  <si>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</si>
  <si>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</si>
  <si>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</si>
  <si>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</si>
  <si>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</si>
  <si>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</si>
  <si>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</si>
  <si>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</si>
  <si>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</si>
  <si>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</si>
  <si>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</si>
  <si>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</si>
  <si>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</si>
  <si>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</si>
  <si>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</si>
  <si>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</si>
  <si>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</si>
  <si>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</si>
  <si>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</si>
  <si>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</si>
  <si>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</si>
  <si>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</si>
  <si>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</si>
  <si>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</si>
  <si>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</si>
  <si>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</si>
  <si>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</si>
  <si>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</si>
  <si>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</si>
  <si>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</si>
  <si>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</si>
  <si>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</si>
  <si>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</si>
  <si>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</si>
  <si>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</si>
  <si>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</si>
  <si>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</si>
  <si>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</si>
  <si>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</si>
  <si>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</si>
  <si>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</si>
  <si>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</si>
  <si>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</si>
  <si>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</si>
  <si>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</si>
  <si>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</si>
  <si>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</si>
  <si>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</si>
  <si>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</si>
  <si>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</si>
  <si>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</si>
  <si>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</si>
  <si>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</si>
  <si>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</si>
  <si>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</si>
  <si>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</si>
  <si>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</si>
  <si>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</si>
  <si>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</si>
  <si>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</si>
  <si>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</si>
  <si>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</si>
  <si>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</si>
  <si>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</si>
  <si>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</si>
  <si>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</si>
  <si>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</si>
  <si>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</si>
  <si>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</si>
  <si>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</si>
  <si>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</si>
  <si>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</si>
  <si>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</si>
  <si>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</si>
  <si>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</si>
  <si>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</si>
  <si>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</si>
  <si>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</si>
  <si>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</si>
  <si>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</si>
  <si>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</si>
  <si>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</si>
  <si>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</si>
  <si>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</si>
  <si>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</si>
  <si>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</si>
  <si>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</si>
  <si>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</si>
  <si>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</si>
  <si>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</si>
  <si>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</si>
  <si>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</si>
  <si>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</si>
  <si>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</si>
  <si>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</si>
  <si>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</si>
  <si>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</si>
  <si>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</si>
  <si>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</si>
  <si>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</si>
  <si>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</si>
  <si>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</si>
  <si>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</si>
  <si>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</si>
  <si>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</si>
  <si>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</si>
  <si>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</si>
  <si>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</si>
  <si>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</si>
  <si>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</si>
  <si>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</si>
  <si>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</si>
  <si>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</si>
  <si>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</si>
  <si>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</si>
  <si>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</si>
  <si>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</si>
  <si>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</si>
  <si>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</si>
  <si>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</si>
  <si>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</si>
  <si>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</si>
  <si>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</si>
  <si>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</si>
  <si>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</si>
  <si>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</si>
  <si>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</si>
  <si>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</si>
  <si>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</si>
  <si>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</si>
  <si>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</si>
  <si>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</si>
  <si>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</si>
  <si>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</si>
  <si>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</si>
  <si>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</si>
  <si>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</si>
  <si>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</si>
  <si>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</si>
  <si>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</si>
  <si>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</si>
  <si>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</si>
  <si>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</si>
  <si>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</si>
  <si>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</si>
  <si>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</si>
  <si>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</si>
  <si>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</si>
  <si>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</si>
  <si>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</si>
  <si>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</si>
  <si>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</si>
  <si>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</si>
  <si>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</si>
  <si>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</si>
  <si>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</si>
  <si>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</si>
  <si>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</si>
  <si>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</si>
  <si>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</si>
  <si>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</si>
  <si>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</si>
  <si>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</si>
  <si>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</si>
  <si>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</si>
  <si>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</si>
  <si>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</si>
  <si>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</si>
  <si>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</si>
  <si>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</si>
  <si>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</si>
  <si>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</si>
  <si>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</si>
  <si>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</si>
  <si>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</si>
  <si>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</si>
  <si>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</si>
  <si>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</si>
  <si>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</si>
  <si>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</si>
  <si>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</si>
  <si>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</si>
  <si>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</si>
  <si>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</si>
  <si>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</si>
  <si>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</si>
  <si>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</si>
  <si>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</si>
  <si>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</si>
  <si>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</si>
  <si>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</si>
  <si>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</si>
  <si>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</si>
  <si>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</si>
  <si>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</si>
  <si>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</si>
  <si>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</si>
  <si>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</si>
  <si>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</si>
  <si>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</si>
  <si>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</si>
  <si>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</si>
  <si>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</si>
  <si>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</si>
  <si>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</si>
  <si>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</si>
  <si>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</si>
  <si>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</si>
  <si>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</si>
  <si>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</si>
  <si>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</si>
  <si>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</si>
  <si>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</si>
  <si>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</si>
  <si>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</si>
  <si>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</si>
  <si>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</si>
  <si>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</si>
  <si>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</si>
  <si>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</si>
  <si>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</si>
  <si>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</si>
  <si>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</si>
  <si>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</si>
  <si>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</si>
  <si>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</si>
  <si>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</si>
  <si>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</si>
  <si>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</si>
  <si>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</si>
  <si>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</si>
  <si>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</si>
  <si>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</si>
  <si>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</si>
  <si>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</si>
  <si>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</si>
  <si>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</si>
  <si>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</si>
  <si>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</si>
  <si>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</si>
  <si>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</si>
  <si>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</si>
  <si>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</si>
  <si>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</si>
  <si>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</si>
  <si>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</si>
  <si>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</si>
  <si>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</si>
  <si>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</si>
  <si>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</si>
  <si>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</si>
  <si>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</si>
  <si>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</si>
  <si>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</si>
  <si>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</si>
  <si>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</si>
  <si>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</si>
  <si>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</si>
  <si>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</si>
  <si>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</si>
  <si>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</si>
  <si>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</si>
  <si>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</si>
  <si>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</si>
  <si>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</si>
  <si>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</si>
  <si>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</si>
  <si>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</si>
  <si>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</si>
  <si>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</si>
  <si>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</si>
  <si>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</si>
  <si>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</si>
  <si>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</si>
  <si>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</si>
  <si>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</si>
  <si>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</si>
  <si>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</si>
  <si>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</si>
  <si>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</si>
  <si>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</si>
  <si>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</si>
  <si>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</si>
  <si>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</si>
  <si>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</si>
  <si>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</si>
  <si>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</si>
  <si>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</si>
  <si>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</si>
  <si>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</si>
  <si>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</si>
  <si>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</si>
  <si>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</si>
  <si>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</si>
  <si>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</si>
  <si>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</si>
  <si>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</si>
  <si>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</si>
  <si>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</si>
  <si>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</si>
  <si>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</si>
  <si>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</si>
  <si>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</si>
  <si>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</si>
  <si>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</si>
  <si>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</si>
  <si>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</si>
  <si>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</si>
  <si>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</si>
  <si>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</si>
  <si>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</si>
  <si>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</si>
  <si>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</si>
  <si>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</si>
  <si>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</si>
  <si>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</si>
  <si>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</si>
  <si>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</si>
  <si>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</si>
  <si>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</si>
  <si>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</si>
  <si>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</si>
  <si>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</si>
  <si>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</si>
  <si>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</si>
  <si>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</si>
  <si>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</si>
  <si>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</si>
  <si>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</si>
  <si>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</si>
  <si>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</si>
  <si>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</si>
  <si>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</si>
  <si>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</si>
  <si>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</si>
  <si>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</si>
  <si>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</si>
  <si>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</si>
  <si>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</si>
  <si>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</si>
  <si>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</si>
  <si>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</si>
  <si>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</si>
  <si>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</si>
  <si>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</si>
  <si>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</si>
  <si>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</si>
  <si>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</si>
  <si>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</si>
  <si>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</si>
  <si>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</si>
  <si>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</si>
  <si>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</si>
  <si>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</si>
  <si>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</si>
  <si>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</si>
  <si>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</si>
  <si>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</si>
  <si>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</si>
  <si>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</si>
  <si>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</si>
  <si>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</si>
  <si>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</si>
  <si>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</si>
  <si>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</si>
  <si>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</si>
  <si>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</si>
  <si>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</si>
  <si>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</si>
  <si>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</si>
  <si>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</si>
  <si>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</si>
  <si>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</si>
  <si>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</si>
  <si>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</si>
  <si>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</si>
  <si>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</si>
  <si>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</si>
  <si>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</si>
  <si>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</si>
  <si>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</si>
  <si>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</si>
  <si>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</si>
  <si>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</si>
  <si>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</si>
  <si>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</si>
  <si>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</si>
  <si>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</si>
  <si>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</si>
  <si>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</si>
  <si>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</si>
  <si>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</si>
  <si>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</si>
  <si>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</si>
  <si>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</si>
  <si>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</si>
  <si>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</si>
  <si>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</si>
  <si>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</si>
  <si>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</si>
  <si>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</si>
  <si>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</si>
  <si>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</si>
  <si>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</si>
  <si>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</si>
  <si>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</si>
  <si>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</si>
  <si>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</si>
  <si>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</si>
  <si>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</si>
  <si>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</si>
  <si>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</si>
  <si>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</si>
  <si>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</si>
  <si>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</si>
  <si>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</si>
  <si>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</si>
  <si>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</si>
  <si>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</si>
  <si>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</si>
  <si>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</si>
  <si>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</si>
  <si>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</si>
  <si>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</si>
  <si>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</si>
  <si>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</si>
  <si>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</si>
  <si>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</si>
  <si>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</si>
  <si>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</si>
  <si>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</si>
  <si>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</si>
  <si>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</si>
  <si>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</si>
  <si>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</si>
  <si>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</si>
  <si>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</si>
  <si>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</si>
  <si>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</si>
  <si>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</si>
  <si>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</si>
  <si>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</si>
  <si>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</si>
  <si>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</si>
  <si>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</si>
  <si>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</si>
  <si>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</si>
  <si>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</si>
  <si>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</si>
  <si>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</si>
  <si>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</si>
  <si>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</si>
  <si>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</si>
  <si>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</si>
  <si>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</si>
  <si>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</si>
  <si>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</si>
  <si>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</si>
  <si>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</si>
  <si>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</si>
  <si>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</si>
  <si>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</si>
  <si>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</si>
  <si>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</si>
  <si>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</si>
  <si>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</si>
  <si>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</si>
  <si>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</si>
  <si>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</si>
  <si>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</si>
  <si>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</si>
  <si>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</si>
  <si>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</si>
  <si>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</si>
  <si>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</si>
  <si>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</si>
  <si>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</si>
  <si>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</si>
  <si>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</si>
  <si>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</si>
  <si>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</si>
  <si>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</si>
  <si>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</si>
  <si>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</si>
  <si>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</si>
  <si>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</si>
  <si>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</si>
  <si>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</si>
  <si>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</si>
  <si>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</si>
  <si>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</si>
  <si>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</si>
  <si>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</si>
  <si>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</si>
  <si>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</si>
  <si>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</si>
  <si>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</si>
  <si>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</si>
  <si>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</si>
  <si>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</si>
  <si>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</si>
  <si>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</si>
  <si>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</si>
  <si>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</si>
  <si>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</si>
  <si>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</si>
  <si>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</si>
  <si>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</si>
  <si>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</si>
  <si>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</si>
  <si>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</si>
  <si>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</si>
  <si>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</si>
  <si>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</si>
  <si>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</si>
  <si>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</si>
  <si>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</si>
  <si>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</si>
  <si>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</si>
  <si>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</si>
  <si>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</si>
  <si>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</si>
  <si>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</si>
  <si>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</si>
  <si>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</si>
  <si>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</si>
  <si>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</si>
  <si>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</si>
  <si>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</si>
  <si>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</si>
  <si>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</si>
  <si>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</si>
  <si>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</si>
  <si>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</si>
  <si>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</si>
  <si>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</si>
  <si>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</si>
  <si>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</si>
  <si>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</si>
  <si>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</si>
  <si>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</si>
  <si>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</si>
  <si>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</si>
  <si>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</si>
  <si>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</si>
  <si>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</si>
  <si>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</si>
  <si>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</si>
  <si>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</si>
  <si>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</si>
  <si>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</si>
  <si>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</si>
  <si>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</si>
  <si>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</si>
  <si>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</si>
  <si>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</si>
  <si>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</si>
  <si>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</si>
  <si>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</si>
  <si>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</si>
  <si>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</si>
  <si>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</si>
  <si>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</si>
  <si>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</si>
  <si>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</si>
  <si>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</si>
  <si>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</si>
  <si>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</si>
  <si>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</si>
  <si>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</si>
  <si>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</si>
  <si>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</si>
  <si>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</si>
  <si>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</si>
  <si>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</si>
  <si>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</si>
  <si>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</si>
  <si>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</si>
  <si>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</si>
  <si>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</si>
  <si>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</si>
  <si>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</si>
  <si>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</si>
  <si>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</si>
  <si>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</si>
  <si>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</si>
  <si>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</si>
  <si>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</si>
  <si>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</si>
  <si>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</si>
  <si>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</si>
  <si>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</si>
  <si>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</si>
  <si>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</si>
  <si>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</si>
  <si>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</si>
  <si>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</si>
  <si>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</si>
  <si>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</si>
  <si>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</si>
  <si>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</si>
  <si>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</si>
  <si>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</si>
  <si>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</si>
  <si>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</si>
  <si>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</si>
  <si>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</si>
  <si>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</si>
  <si>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</si>
  <si>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</si>
  <si>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</si>
  <si>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</si>
  <si>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</si>
  <si>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</si>
  <si>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</si>
  <si>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</si>
  <si>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</si>
  <si>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</si>
  <si>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</si>
  <si>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</si>
  <si>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</si>
  <si>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</si>
  <si>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</si>
  <si>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</si>
  <si>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</si>
  <si>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</si>
  <si>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</si>
  <si>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</si>
  <si>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</si>
  <si>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</si>
  <si>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</si>
  <si>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</si>
  <si>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</si>
  <si>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</si>
  <si>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</si>
  <si>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</si>
  <si>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</si>
  <si>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</si>
  <si>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</si>
  <si>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</si>
  <si>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</si>
  <si>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</si>
  <si>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</si>
  <si>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</si>
  <si>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</si>
  <si>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</si>
  <si>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</si>
  <si>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</si>
  <si>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</si>
  <si>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</si>
  <si>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</si>
  <si>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</si>
  <si>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</si>
  <si>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</si>
  <si>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</si>
  <si>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</si>
  <si>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</si>
  <si>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</si>
  <si>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</si>
  <si>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</si>
  <si>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</si>
  <si>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</si>
  <si>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</si>
  <si>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</si>
  <si>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</si>
  <si>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</si>
  <si>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</si>
  <si>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</si>
  <si>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</si>
  <si>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</si>
  <si>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</si>
  <si>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</si>
  <si>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</si>
  <si>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</si>
  <si>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</si>
  <si>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</si>
  <si>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</si>
  <si>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</si>
  <si>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</si>
  <si>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</si>
  <si>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</si>
  <si>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</si>
  <si>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</si>
  <si>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</si>
  <si>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</si>
  <si>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</si>
  <si>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</si>
  <si>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</si>
  <si>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</si>
  <si>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</si>
  <si>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</si>
  <si>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</si>
  <si>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</si>
  <si>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</si>
  <si>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</si>
  <si>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</si>
  <si>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</si>
  <si>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</si>
  <si>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</si>
  <si>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</si>
  <si>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</si>
  <si>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</si>
  <si>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</si>
  <si>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</si>
  <si>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</si>
  <si>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</si>
  <si>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</si>
  <si>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</si>
  <si>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</si>
  <si>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</si>
  <si>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</si>
  <si>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</si>
  <si>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</si>
  <si>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</si>
  <si>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</si>
  <si>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</si>
  <si>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</si>
  <si>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</si>
  <si>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</si>
  <si>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</si>
  <si>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</si>
  <si>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</si>
  <si>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</si>
  <si>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</si>
  <si>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</si>
  <si>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</si>
  <si>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</si>
  <si>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</si>
  <si>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</si>
  <si>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</si>
  <si>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</si>
  <si>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</si>
  <si>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</si>
  <si>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</si>
  <si>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</si>
  <si>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</si>
  <si>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</si>
  <si>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</si>
  <si>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</si>
  <si>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</si>
  <si>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</si>
  <si>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</si>
  <si>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</si>
  <si>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</si>
  <si>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</si>
  <si>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</si>
  <si>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</si>
  <si>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</si>
  <si>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</si>
  <si>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</si>
  <si>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</si>
  <si>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</si>
  <si>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</si>
  <si>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</si>
  <si>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</si>
  <si>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</si>
  <si>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</si>
  <si>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</si>
  <si>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</si>
  <si>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</si>
  <si>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</si>
  <si>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</si>
  <si>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</si>
  <si>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</si>
  <si>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</si>
  <si>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</si>
  <si>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</si>
  <si>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</si>
  <si>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</si>
  <si>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</si>
  <si>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</si>
  <si>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</si>
  <si>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</si>
  <si>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</si>
  <si>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</si>
  <si>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</si>
  <si>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</si>
  <si>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</si>
  <si>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</si>
  <si>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</si>
  <si>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</si>
  <si>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</si>
  <si>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</si>
  <si>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</si>
  <si>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</si>
  <si>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</si>
  <si>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</si>
  <si>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</si>
  <si>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</si>
  <si>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</si>
  <si>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</si>
  <si>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</si>
  <si>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</si>
  <si>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</si>
  <si>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</si>
  <si>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</si>
  <si>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</si>
  <si>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</si>
  <si>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</si>
  <si>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</si>
  <si>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</si>
  <si>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</si>
  <si>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</si>
  <si>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</si>
  <si>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</si>
  <si>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</si>
  <si>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</si>
  <si>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</si>
  <si>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</si>
  <si>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</si>
  <si>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</si>
  <si>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</si>
  <si>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</si>
  <si>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</si>
  <si>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</si>
  <si>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</si>
  <si>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</si>
  <si>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</si>
  <si>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</si>
  <si>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</si>
  <si>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</si>
  <si>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</si>
  <si>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</si>
  <si>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</si>
  <si>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</si>
  <si>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</si>
  <si>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</si>
  <si>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</si>
  <si>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</si>
  <si>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</si>
  <si>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</si>
  <si>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</si>
  <si>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</si>
  <si>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</si>
  <si>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</si>
  <si>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</si>
  <si>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</si>
  <si>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</si>
  <si>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</si>
  <si>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</si>
  <si>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</si>
  <si>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</si>
  <si>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</si>
  <si>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</si>
  <si>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</si>
  <si>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</si>
  <si>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</si>
  <si>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</si>
  <si>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</si>
  <si>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</si>
  <si>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</si>
  <si>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</si>
  <si>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</si>
  <si>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</si>
  <si>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</si>
  <si>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</si>
  <si>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</si>
  <si>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</si>
  <si>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</si>
  <si>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</si>
  <si>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</si>
  <si>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</si>
  <si>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</si>
  <si>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</si>
  <si>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</si>
  <si>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</si>
  <si>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</si>
  <si>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</si>
  <si>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</si>
  <si>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</si>
  <si>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</si>
  <si>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</si>
  <si>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</si>
  <si>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</si>
  <si>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</si>
  <si>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</si>
  <si>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</si>
  <si>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</si>
  <si>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</si>
  <si>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</si>
  <si>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</si>
  <si>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</si>
  <si>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</si>
  <si>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</si>
  <si>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</si>
  <si>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</si>
  <si>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</si>
  <si>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</si>
  <si>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</si>
  <si>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</si>
  <si>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</si>
  <si>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</si>
  <si>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</si>
  <si>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</si>
  <si>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</si>
  <si>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</si>
  <si>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</si>
  <si>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</si>
  <si>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</si>
  <si>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</si>
  <si>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</si>
  <si>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</si>
  <si>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</si>
  <si>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</si>
  <si>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</si>
  <si>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</si>
  <si>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</si>
  <si>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</si>
  <si>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</si>
  <si>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</si>
  <si>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</si>
  <si>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</si>
  <si>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</si>
  <si>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</si>
  <si>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</si>
  <si>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</si>
  <si>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</si>
  <si>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</si>
  <si>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</si>
  <si>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</si>
  <si>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</si>
  <si>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</si>
  <si>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</si>
  <si>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</si>
  <si>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</si>
  <si>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</si>
  <si>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</si>
  <si>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</si>
  <si>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</si>
  <si>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</si>
  <si>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</si>
  <si>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</si>
  <si>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</si>
  <si>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</si>
  <si>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</si>
  <si>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</si>
  <si>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</si>
  <si>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</si>
  <si>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</si>
  <si>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</si>
  <si>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</si>
  <si>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</si>
  <si>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</si>
  <si>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</si>
  <si>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</si>
  <si>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</si>
  <si>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</si>
  <si>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</si>
  <si>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</si>
  <si>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</si>
  <si>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</si>
  <si>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</si>
  <si>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</si>
  <si>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</si>
  <si>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</si>
  <si>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</si>
  <si>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</si>
  <si>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</si>
  <si>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</si>
  <si>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</si>
  <si>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</si>
  <si>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</si>
  <si>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</si>
  <si>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</si>
  <si>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</si>
  <si>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</si>
  <si>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</si>
  <si>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</si>
  <si>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</si>
  <si>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</si>
  <si>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</si>
  <si>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</si>
  <si>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</si>
  <si>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</si>
  <si>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</si>
  <si>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</si>
  <si>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</si>
  <si>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</si>
  <si>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</si>
  <si>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</si>
  <si>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</si>
  <si>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</si>
  <si>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</si>
  <si>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</si>
  <si>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</si>
  <si>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</si>
  <si>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</si>
  <si>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</si>
  <si>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</si>
  <si>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</si>
  <si>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</si>
  <si>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</si>
  <si>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</si>
  <si>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</si>
  <si>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</si>
  <si>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</si>
  <si>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</si>
  <si>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</si>
  <si>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</si>
  <si>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</si>
  <si>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</si>
  <si>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</si>
  <si>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</si>
  <si>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</si>
  <si>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</si>
  <si>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</si>
  <si>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</si>
  <si>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</si>
  <si>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</si>
  <si>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</si>
  <si>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</si>
  <si>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</si>
  <si>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</si>
  <si>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</si>
  <si>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</si>
  <si>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</si>
  <si>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</si>
  <si>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</si>
  <si>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</si>
  <si>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</si>
  <si>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</si>
  <si>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</si>
  <si>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</si>
  <si>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</si>
  <si>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</si>
  <si>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</si>
  <si>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</si>
  <si>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</si>
  <si>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</si>
  <si>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</si>
  <si>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</si>
  <si>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</si>
  <si>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</si>
  <si>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</si>
  <si>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</si>
  <si>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</si>
  <si>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</si>
  <si>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</si>
  <si>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</si>
  <si>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</si>
  <si>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</si>
  <si>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</si>
  <si>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</si>
  <si>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</si>
  <si>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</si>
  <si>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</si>
  <si>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</si>
  <si>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</si>
  <si>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</si>
  <si>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</si>
  <si>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</si>
  <si>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</si>
  <si>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</si>
  <si>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</si>
  <si>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</si>
  <si>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</si>
  <si>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</si>
  <si>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</si>
  <si>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</si>
  <si>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</si>
  <si>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</si>
  <si>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</si>
  <si>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</si>
  <si>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</si>
  <si>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</si>
  <si>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</si>
  <si>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</si>
  <si>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</si>
  <si>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</si>
  <si>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</si>
  <si>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</si>
  <si>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</si>
  <si>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</si>
  <si>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</si>
  <si>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</si>
  <si>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</si>
  <si>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</si>
  <si>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</si>
  <si>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</si>
  <si>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</si>
  <si>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</si>
  <si>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</si>
  <si>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</si>
  <si>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</si>
  <si>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</si>
  <si>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</si>
  <si>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</si>
  <si>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</si>
  <si>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</si>
  <si>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</si>
  <si>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</si>
  <si>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</si>
  <si>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</si>
  <si>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</si>
  <si>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</si>
  <si>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</si>
  <si>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</si>
  <si>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</si>
  <si>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</si>
  <si>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</si>
  <si>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</si>
  <si>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</si>
  <si>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</si>
  <si>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</si>
  <si>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</si>
  <si>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</si>
  <si>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</si>
  <si>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</si>
  <si>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</si>
  <si>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</si>
  <si>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</si>
  <si>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</si>
  <si>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</si>
  <si>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</si>
  <si>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</si>
  <si>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</si>
  <si>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</si>
  <si>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</si>
  <si>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</si>
  <si>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</si>
  <si>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</si>
  <si>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</si>
  <si>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</si>
  <si>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</si>
  <si>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</si>
  <si>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</si>
  <si>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</si>
  <si>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</si>
  <si>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</si>
  <si>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</si>
  <si>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</si>
  <si>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</si>
  <si>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</si>
  <si>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</si>
  <si>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</si>
  <si>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</si>
  <si>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</si>
  <si>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</si>
  <si>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</si>
  <si>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</si>
  <si>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</si>
  <si>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</si>
  <si>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</si>
  <si>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</si>
  <si>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</si>
  <si>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</si>
  <si>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</si>
  <si>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</si>
  <si>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</si>
  <si>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</si>
  <si>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</si>
  <si>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</si>
  <si>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</si>
  <si>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</si>
  <si>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</si>
  <si>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</si>
  <si>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</si>
  <si>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</si>
  <si>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</si>
  <si>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</si>
  <si>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</si>
  <si>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</si>
  <si>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</si>
  <si>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</si>
  <si>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</si>
  <si>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</si>
  <si>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</si>
  <si>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</si>
  <si>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</si>
  <si>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</si>
  <si>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</si>
  <si>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</si>
  <si>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</si>
  <si>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</si>
  <si>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</si>
  <si>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</si>
  <si>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</si>
  <si>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</si>
  <si>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</si>
  <si>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</si>
  <si>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</si>
  <si>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</si>
  <si>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</si>
  <si>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</si>
  <si>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</si>
  <si>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</si>
  <si>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</si>
  <si>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</si>
  <si>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</si>
  <si>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</si>
  <si>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</si>
  <si>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</si>
  <si>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</si>
  <si>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</si>
  <si>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</si>
  <si>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</si>
  <si>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</si>
  <si>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</si>
  <si>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</si>
  <si>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</si>
  <si>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</si>
  <si>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</si>
  <si>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</si>
  <si>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</si>
  <si>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</si>
  <si>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</si>
  <si>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</si>
  <si>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</si>
  <si>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</si>
  <si>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</si>
  <si>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</si>
  <si>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</si>
  <si>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</si>
  <si>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</si>
  <si>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</si>
  <si>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</si>
  <si>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</si>
  <si>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</si>
  <si>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</si>
  <si>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</si>
  <si>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</si>
  <si>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</si>
  <si>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</si>
  <si>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</si>
  <si>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</si>
  <si>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</si>
  <si>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</si>
  <si>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</si>
  <si>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</si>
  <si>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</si>
  <si>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</si>
  <si>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</si>
  <si>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</si>
  <si>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</si>
  <si>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</si>
  <si>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</si>
  <si>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</si>
  <si>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</si>
  <si>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</si>
  <si>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</si>
  <si>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</si>
  <si>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</si>
  <si>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</si>
  <si>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</si>
  <si>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</si>
  <si>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</si>
  <si>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</si>
  <si>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</si>
  <si>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</si>
  <si>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</si>
  <si>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</si>
  <si>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</si>
  <si>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</si>
  <si>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</si>
  <si>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</si>
  <si>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</si>
  <si>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</si>
  <si>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</si>
  <si>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</si>
  <si>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</si>
  <si>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</si>
  <si>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</si>
  <si>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</si>
  <si>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</si>
  <si>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</si>
  <si>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</si>
  <si>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</si>
  <si>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</si>
  <si>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</si>
  <si>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</si>
  <si>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</si>
  <si>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</si>
  <si>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</si>
  <si>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</si>
  <si>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</si>
  <si>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</si>
  <si>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</si>
  <si>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</si>
  <si>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</si>
  <si>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</si>
  <si>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</si>
  <si>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</si>
  <si>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</si>
  <si>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</si>
  <si>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</si>
  <si>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</si>
  <si>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</si>
  <si>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</si>
  <si>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</si>
  <si>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</si>
  <si>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</si>
  <si>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</si>
  <si>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</si>
  <si>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</si>
  <si>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</si>
  <si>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</si>
  <si>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</si>
  <si>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</si>
  <si>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</si>
  <si>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</si>
  <si>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Uniades</t>
  </si>
  <si>
    <t>Etiquetas 10 x 15</t>
  </si>
  <si>
    <t>Mas Bibons para la cantidad de etiquetas solicitadas</t>
  </si>
  <si>
    <t>Etiquetas 10 x 5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</si>
  <si>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</si>
  <si>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</si>
  <si>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</si>
  <si>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</si>
  <si>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</si>
  <si>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</si>
  <si>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</si>
  <si>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</si>
  <si>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</si>
  <si>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</si>
  <si>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</si>
  <si>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</si>
  <si>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</si>
  <si>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</si>
  <si>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</si>
  <si>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</si>
  <si>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</si>
  <si>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</si>
  <si>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</si>
  <si>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</si>
  <si>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</si>
  <si>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</si>
  <si>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</si>
  <si>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</si>
  <si>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</si>
  <si>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</si>
  <si>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</si>
  <si>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</si>
  <si>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</si>
  <si>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</si>
  <si>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</si>
  <si>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</si>
  <si>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</si>
  <si>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</si>
  <si>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</si>
  <si>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</si>
  <si>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</si>
  <si>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</si>
  <si>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</si>
  <si>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</si>
  <si>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</si>
  <si>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</si>
  <si>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</si>
  <si>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</si>
  <si>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</si>
  <si>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</si>
  <si>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</si>
  <si>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</si>
  <si>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</si>
  <si>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</si>
  <si>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</si>
  <si>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</si>
  <si>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</si>
  <si>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</si>
  <si>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</si>
  <si>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</si>
  <si>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</si>
  <si>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2026 - 36</t>
  </si>
  <si>
    <t>Total Planta</t>
  </si>
  <si>
    <t>Total Ventas</t>
  </si>
  <si>
    <t>2026 - 37</t>
  </si>
  <si>
    <t>Total Bodega</t>
  </si>
  <si>
    <t>2026 - 35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</si>
  <si>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</si>
  <si>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</si>
  <si>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</si>
  <si>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</si>
  <si>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</si>
  <si>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</si>
  <si>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</si>
  <si>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</si>
  <si>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</si>
  <si>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</si>
  <si>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</si>
  <si>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</si>
  <si>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</si>
  <si>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</si>
  <si>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</si>
  <si>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</si>
  <si>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</si>
  <si>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</si>
  <si>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</si>
  <si>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</si>
  <si>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</si>
  <si>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</si>
  <si>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</si>
  <si>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</si>
  <si>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</si>
  <si>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</si>
  <si>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</si>
  <si>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</si>
  <si>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</si>
  <si>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</si>
  <si>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</si>
  <si>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</si>
  <si>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</si>
  <si>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</si>
  <si>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</si>
  <si>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</si>
  <si>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</si>
  <si>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</si>
  <si>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</si>
  <si>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</si>
  <si>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</si>
  <si>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</si>
  <si>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</si>
  <si>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</si>
  <si>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</si>
  <si>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</si>
  <si>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</si>
  <si>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</si>
  <si>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</si>
  <si>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</si>
  <si>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</si>
  <si>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</si>
  <si>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</si>
  <si>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</si>
  <si>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</si>
  <si>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</si>
  <si>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</si>
  <si>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</si>
  <si>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</si>
  <si>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</si>
  <si>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</si>
  <si>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</si>
  <si>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</si>
  <si>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</si>
  <si>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</si>
  <si>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</si>
  <si>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</si>
  <si>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</si>
  <si>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Bolsas de residuos 60 x 90 Paquete x 10</t>
  </si>
  <si>
    <t>Bolsas de residuos 45 x 60 Paquete x 30</t>
  </si>
  <si>
    <t>ProQuimicos0</t>
  </si>
  <si>
    <t>R-1-577</t>
  </si>
  <si>
    <t>Cuna de goma 8.5</t>
  </si>
  <si>
    <t>R-1-6610</t>
  </si>
  <si>
    <t xml:space="preserve">correas B110 </t>
  </si>
  <si>
    <t xml:space="preserve">goma negra mallada 3mm. Espesor </t>
  </si>
  <si>
    <t>R-5-6917</t>
  </si>
  <si>
    <t>R-1-73499</t>
  </si>
  <si>
    <t>Detergente magistral x 1 lt.</t>
  </si>
  <si>
    <t>R-1-585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</si>
</sst>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73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6">
    <xf numFmtId="0" fontId="0" fillId="0" borderId="0"/>
    <xf numFmtId="0" fontId="357" fillId="0" borderId="0"/>
    <xf numFmtId="0" fontId="362" fillId="0" borderId="0" applyNumberFormat="0" applyFill="0" applyBorder="0" applyAlignment="0" applyProtection="0"/>
    <xf numFmtId="0" fontId="355" fillId="0" borderId="0"/>
    <xf numFmtId="0" fontId="354" fillId="0" borderId="0"/>
    <xf numFmtId="0" fontId="353" fillId="0" borderId="0"/>
    <xf numFmtId="0" fontId="238" fillId="0" borderId="0"/>
    <xf numFmtId="0" fontId="205" fillId="0" borderId="0"/>
    <xf numFmtId="44" fontId="162" fillId="0" borderId="0" applyFont="0" applyFill="0" applyBorder="0" applyAlignment="0" applyProtection="0"/>
    <xf numFmtId="43" fontId="368" fillId="0" borderId="0" applyFont="0" applyFill="0" applyBorder="0" applyAlignment="0" applyProtection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44" fontId="98" fillId="0" borderId="0" applyFont="0" applyFill="0" applyBorder="0" applyAlignment="0" applyProtection="0"/>
    <xf numFmtId="0" fontId="2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4" fontId="15" fillId="0" borderId="0" applyFont="0" applyFill="0" applyBorder="0" applyAlignment="0" applyProtection="0"/>
    <xf numFmtId="0" fontId="4" fillId="0" borderId="0"/>
  </cellStyleXfs>
  <cellXfs count="501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58" fillId="4" borderId="0" xfId="0" applyFont="1" applyFill="1" applyAlignment="1">
      <alignment horizontal="center" vertical="center"/>
    </xf>
    <xf numFmtId="0" fontId="359" fillId="0" borderId="0" xfId="0" applyFont="1"/>
    <xf numFmtId="0" fontId="360" fillId="0" borderId="0" xfId="0" applyFont="1"/>
    <xf numFmtId="0" fontId="362" fillId="0" borderId="0" xfId="2"/>
    <xf numFmtId="0" fontId="361" fillId="0" borderId="0" xfId="0" applyFont="1"/>
    <xf numFmtId="0" fontId="362" fillId="0" borderId="0" xfId="2" applyAlignment="1">
      <alignment horizontal="left"/>
    </xf>
    <xf numFmtId="0" fontId="359" fillId="0" borderId="1" xfId="0" applyFont="1" applyBorder="1"/>
    <xf numFmtId="0" fontId="354" fillId="0" borderId="0" xfId="4"/>
    <xf numFmtId="14" fontId="354" fillId="0" borderId="0" xfId="4" applyNumberFormat="1"/>
    <xf numFmtId="0" fontId="354" fillId="3" borderId="0" xfId="4" applyFill="1" applyAlignment="1">
      <alignment horizontal="center"/>
    </xf>
    <xf numFmtId="0" fontId="354" fillId="2" borderId="0" xfId="4" applyFill="1" applyAlignment="1">
      <alignment horizontal="center"/>
    </xf>
    <xf numFmtId="0" fontId="346" fillId="0" borderId="0" xfId="4" applyFont="1"/>
    <xf numFmtId="0" fontId="343" fillId="0" borderId="0" xfId="4" applyFont="1"/>
    <xf numFmtId="0" fontId="334" fillId="0" borderId="0" xfId="4" applyFont="1"/>
    <xf numFmtId="0" fontId="332" fillId="0" borderId="0" xfId="4" applyFont="1"/>
    <xf numFmtId="0" fontId="322" fillId="0" borderId="0" xfId="4" applyFont="1"/>
    <xf numFmtId="0" fontId="312" fillId="0" borderId="0" xfId="4" applyFont="1"/>
    <xf numFmtId="4" fontId="0" fillId="0" borderId="0" xfId="0" applyNumberFormat="1"/>
    <xf numFmtId="0" fontId="298" fillId="0" borderId="0" xfId="4" applyFont="1"/>
    <xf numFmtId="0" fontId="290" fillId="0" borderId="0" xfId="4" applyFont="1"/>
    <xf numFmtId="0" fontId="278" fillId="0" borderId="0" xfId="4" applyFont="1"/>
    <xf numFmtId="0" fontId="277" fillId="0" borderId="0" xfId="4" applyFont="1"/>
    <xf numFmtId="0" fontId="275" fillId="0" borderId="0" xfId="4" applyFont="1"/>
    <xf numFmtId="0" fontId="270" fillId="0" borderId="0" xfId="4" applyFont="1"/>
    <xf numFmtId="0" fontId="269" fillId="3" borderId="0" xfId="4" applyFont="1" applyFill="1" applyAlignment="1">
      <alignment horizontal="center"/>
    </xf>
    <xf numFmtId="0" fontId="268" fillId="0" borderId="0" xfId="4" applyFont="1"/>
    <xf numFmtId="0" fontId="260" fillId="0" borderId="0" xfId="4" applyFont="1"/>
    <xf numFmtId="0" fontId="258" fillId="0" borderId="0" xfId="4" applyFont="1"/>
    <xf numFmtId="0" fontId="256" fillId="0" borderId="0" xfId="4" applyFont="1"/>
    <xf numFmtId="0" fontId="251" fillId="0" borderId="0" xfId="4" applyFont="1"/>
    <xf numFmtId="0" fontId="248" fillId="0" borderId="0" xfId="4" applyFont="1"/>
    <xf numFmtId="0" fontId="365" fillId="3" borderId="2" xfId="4" applyFont="1" applyFill="1" applyBorder="1" applyAlignment="1">
      <alignment horizontal="center"/>
    </xf>
    <xf numFmtId="0" fontId="365" fillId="2" borderId="2" xfId="4" applyFont="1" applyFill="1" applyBorder="1" applyAlignment="1">
      <alignment horizontal="center"/>
    </xf>
    <xf numFmtId="0" fontId="241" fillId="0" borderId="0" xfId="4" applyFont="1"/>
    <xf numFmtId="0" fontId="354" fillId="5" borderId="0" xfId="4" applyFill="1"/>
    <xf numFmtId="0" fontId="239" fillId="0" borderId="0" xfId="4" applyFont="1"/>
    <xf numFmtId="0" fontId="238" fillId="0" borderId="0" xfId="4" applyFont="1"/>
    <xf numFmtId="0" fontId="235" fillId="0" borderId="0" xfId="4" applyFont="1"/>
    <xf numFmtId="0" fontId="228" fillId="0" borderId="0" xfId="4" applyFont="1"/>
    <xf numFmtId="0" fontId="225" fillId="0" borderId="0" xfId="4" applyFont="1"/>
    <xf numFmtId="0" fontId="222" fillId="0" borderId="0" xfId="4" applyFont="1"/>
    <xf numFmtId="0" fontId="213" fillId="0" borderId="0" xfId="4" applyFont="1"/>
    <xf numFmtId="0" fontId="208" fillId="0" borderId="0" xfId="4" applyFont="1"/>
    <xf numFmtId="0" fontId="205" fillId="0" borderId="0" xfId="4" applyFont="1"/>
    <xf numFmtId="0" fontId="365" fillId="3" borderId="4" xfId="4" applyFont="1" applyFill="1" applyBorder="1" applyAlignment="1">
      <alignment horizontal="center"/>
    </xf>
    <xf numFmtId="0" fontId="365" fillId="2" borderId="4" xfId="4" applyFont="1" applyFill="1" applyBorder="1" applyAlignment="1">
      <alignment horizontal="center"/>
    </xf>
    <xf numFmtId="0" fontId="200" fillId="0" borderId="0" xfId="4" applyFont="1"/>
    <xf numFmtId="0" fontId="197" fillId="9" borderId="0" xfId="4" applyFont="1" applyFill="1"/>
    <xf numFmtId="0" fontId="194" fillId="0" borderId="0" xfId="4" applyFont="1"/>
    <xf numFmtId="0" fontId="189" fillId="0" borderId="0" xfId="4" applyFont="1"/>
    <xf numFmtId="0" fontId="183" fillId="0" borderId="0" xfId="4" applyFont="1"/>
    <xf numFmtId="0" fontId="180" fillId="0" borderId="0" xfId="4" applyFont="1"/>
    <xf numFmtId="0" fontId="179" fillId="0" borderId="0" xfId="4" applyFont="1"/>
    <xf numFmtId="0" fontId="237" fillId="0" borderId="0" xfId="4" applyFont="1"/>
    <xf numFmtId="0" fontId="177" fillId="0" borderId="0" xfId="4" applyFont="1"/>
    <xf numFmtId="0" fontId="176" fillId="0" borderId="0" xfId="4" applyFont="1"/>
    <xf numFmtId="14" fontId="0" fillId="0" borderId="0" xfId="0" applyNumberFormat="1"/>
    <xf numFmtId="0" fontId="174" fillId="0" borderId="0" xfId="4" applyFont="1"/>
    <xf numFmtId="164" fontId="0" fillId="0" borderId="0" xfId="0" applyNumberFormat="1"/>
    <xf numFmtId="0" fontId="172" fillId="0" borderId="0" xfId="4" applyFont="1"/>
    <xf numFmtId="0" fontId="170" fillId="0" borderId="0" xfId="4" applyFont="1"/>
    <xf numFmtId="0" fontId="281" fillId="10" borderId="0" xfId="4" applyFont="1" applyFill="1"/>
    <xf numFmtId="0" fontId="169" fillId="0" borderId="0" xfId="4" applyFont="1"/>
    <xf numFmtId="0" fontId="168" fillId="0" borderId="0" xfId="4" applyFont="1"/>
    <xf numFmtId="0" fontId="163" fillId="6" borderId="2" xfId="4" applyFont="1" applyFill="1" applyBorder="1"/>
    <xf numFmtId="0" fontId="163" fillId="0" borderId="2" xfId="4" applyFont="1" applyBorder="1"/>
    <xf numFmtId="0" fontId="161" fillId="0" borderId="0" xfId="4" applyFont="1"/>
    <xf numFmtId="0" fontId="160" fillId="0" borderId="0" xfId="4" applyFont="1"/>
    <xf numFmtId="0" fontId="159" fillId="0" borderId="0" xfId="4" applyFont="1"/>
    <xf numFmtId="0" fontId="159" fillId="7" borderId="0" xfId="4" applyFont="1" applyFill="1"/>
    <xf numFmtId="0" fontId="158" fillId="0" borderId="0" xfId="4" applyFont="1"/>
    <xf numFmtId="0" fontId="156" fillId="0" borderId="0" xfId="4" applyFont="1"/>
    <xf numFmtId="0" fontId="155" fillId="0" borderId="0" xfId="4" applyFont="1"/>
    <xf numFmtId="0" fontId="174" fillId="8" borderId="0" xfId="4" applyFont="1" applyFill="1"/>
    <xf numFmtId="0" fontId="154" fillId="0" borderId="0" xfId="4" applyFont="1"/>
    <xf numFmtId="0" fontId="153" fillId="0" borderId="0" xfId="4" applyFont="1"/>
    <xf numFmtId="0" fontId="152" fillId="0" borderId="0" xfId="4" applyFont="1"/>
    <xf numFmtId="0" fontId="151" fillId="0" borderId="0" xfId="4" applyFont="1"/>
    <xf numFmtId="0" fontId="149" fillId="0" borderId="0" xfId="4" applyFont="1"/>
    <xf numFmtId="0" fontId="147" fillId="0" borderId="0" xfId="4" applyFont="1"/>
    <xf numFmtId="0" fontId="367" fillId="0" borderId="0" xfId="4" applyFont="1"/>
    <xf numFmtId="0" fontId="330" fillId="0" borderId="0" xfId="4" applyFont="1"/>
    <xf numFmtId="0" fontId="316" fillId="0" borderId="0" xfId="4" applyFont="1"/>
    <xf numFmtId="0" fontId="236" fillId="0" borderId="0" xfId="4" applyFont="1"/>
    <xf numFmtId="0" fontId="306" fillId="0" borderId="0" xfId="4" applyFont="1"/>
    <xf numFmtId="0" fontId="224" fillId="0" borderId="0" xfId="4" applyFont="1"/>
    <xf numFmtId="0" fontId="282" fillId="0" borderId="0" xfId="4" applyFont="1"/>
    <xf numFmtId="0" fontId="145" fillId="0" borderId="0" xfId="4" applyFont="1"/>
    <xf numFmtId="0" fontId="144" fillId="0" borderId="0" xfId="4" applyFont="1"/>
    <xf numFmtId="0" fontId="142" fillId="0" borderId="0" xfId="4" applyFont="1"/>
    <xf numFmtId="0" fontId="141" fillId="0" borderId="0" xfId="4" applyFont="1"/>
    <xf numFmtId="0" fontId="363" fillId="0" borderId="0" xfId="0" applyFont="1"/>
    <xf numFmtId="0" fontId="354" fillId="11" borderId="0" xfId="4" applyFill="1"/>
    <xf numFmtId="0" fontId="365" fillId="3" borderId="0" xfId="4" applyFont="1" applyFill="1" applyAlignment="1">
      <alignment horizontal="center"/>
    </xf>
    <xf numFmtId="0" fontId="139" fillId="0" borderId="0" xfId="4" applyFont="1"/>
    <xf numFmtId="0" fontId="136" fillId="0" borderId="0" xfId="4" applyFont="1"/>
    <xf numFmtId="0" fontId="135" fillId="0" borderId="0" xfId="4" applyFont="1"/>
    <xf numFmtId="0" fontId="135" fillId="11" borderId="0" xfId="4" applyFont="1" applyFill="1"/>
    <xf numFmtId="0" fontId="354" fillId="12" borderId="0" xfId="4" applyFill="1"/>
    <xf numFmtId="0" fontId="137" fillId="12" borderId="0" xfId="4" applyFont="1" applyFill="1"/>
    <xf numFmtId="0" fontId="132" fillId="0" borderId="0" xfId="4" applyFont="1"/>
    <xf numFmtId="0" fontId="130" fillId="0" borderId="0" xfId="4" applyFont="1"/>
    <xf numFmtId="0" fontId="129" fillId="0" borderId="0" xfId="4" applyFont="1"/>
    <xf numFmtId="14" fontId="0" fillId="0" borderId="0" xfId="0" applyNumberFormat="1" applyAlignment="1">
      <alignment horizontal="center"/>
    </xf>
    <xf numFmtId="0" fontId="363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63" fillId="0" borderId="0" xfId="9" applyNumberFormat="1" applyFont="1" applyAlignment="1">
      <alignment horizontal="center"/>
    </xf>
    <xf numFmtId="0" fontId="127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70" fillId="13" borderId="0" xfId="0" applyFont="1" applyFill="1" applyAlignment="1">
      <alignment vertical="center"/>
    </xf>
    <xf numFmtId="0" fontId="356" fillId="13" borderId="0" xfId="0" applyFont="1" applyFill="1" applyAlignment="1">
      <alignment vertical="center"/>
    </xf>
    <xf numFmtId="0" fontId="372" fillId="13" borderId="0" xfId="0" applyFont="1" applyFill="1" applyAlignment="1">
      <alignment vertical="center"/>
    </xf>
    <xf numFmtId="0" fontId="124" fillId="0" borderId="0" xfId="4" applyFont="1"/>
    <xf numFmtId="0" fontId="121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16" fillId="0" borderId="0" xfId="4" applyFont="1"/>
    <xf numFmtId="0" fontId="115" fillId="0" borderId="0" xfId="4" applyFont="1"/>
    <xf numFmtId="0" fontId="354" fillId="15" borderId="0" xfId="4" applyFill="1"/>
    <xf numFmtId="0" fontId="120" fillId="15" borderId="0" xfId="4" applyFont="1" applyFill="1"/>
    <xf numFmtId="0" fontId="113" fillId="0" borderId="0" xfId="4" applyFont="1"/>
    <xf numFmtId="0" fontId="365" fillId="2" borderId="3" xfId="4" applyFont="1" applyFill="1" applyBorder="1" applyAlignment="1">
      <alignment horizontal="center"/>
    </xf>
    <xf numFmtId="0" fontId="365" fillId="3" borderId="3" xfId="4" applyFont="1" applyFill="1" applyBorder="1" applyAlignment="1">
      <alignment horizontal="center"/>
    </xf>
    <xf numFmtId="0" fontId="111" fillId="0" borderId="0" xfId="4" applyFont="1"/>
    <xf numFmtId="0" fontId="110" fillId="0" borderId="0" xfId="4" applyFont="1"/>
    <xf numFmtId="0" fontId="110" fillId="8" borderId="0" xfId="4" applyFont="1" applyFill="1"/>
    <xf numFmtId="0" fontId="371" fillId="14" borderId="12" xfId="0" applyFont="1" applyFill="1" applyBorder="1" applyAlignment="1">
      <alignment horizontal="center"/>
    </xf>
    <xf numFmtId="0" fontId="371" fillId="14" borderId="13" xfId="0" applyFont="1" applyFill="1" applyBorder="1" applyAlignment="1">
      <alignment horizontal="center"/>
    </xf>
    <xf numFmtId="0" fontId="371" fillId="14" borderId="14" xfId="0" applyFont="1" applyFill="1" applyBorder="1" applyAlignment="1">
      <alignment horizontal="center"/>
    </xf>
    <xf numFmtId="0" fontId="371" fillId="14" borderId="15" xfId="0" applyFont="1" applyFill="1" applyBorder="1" applyAlignment="1">
      <alignment horizontal="center"/>
    </xf>
    <xf numFmtId="0" fontId="363" fillId="14" borderId="16" xfId="0" applyFont="1" applyFill="1" applyBorder="1" applyAlignment="1">
      <alignment horizontal="center"/>
    </xf>
    <xf numFmtId="0" fontId="371" fillId="14" borderId="17" xfId="0" applyFont="1" applyFill="1" applyBorder="1" applyAlignment="1">
      <alignment horizontal="center"/>
    </xf>
    <xf numFmtId="0" fontId="363" fillId="14" borderId="18" xfId="0" applyFont="1" applyFill="1" applyBorder="1" applyAlignment="1">
      <alignment horizontal="center"/>
    </xf>
    <xf numFmtId="0" fontId="363" fillId="14" borderId="19" xfId="0" applyFont="1" applyFill="1" applyBorder="1" applyAlignment="1">
      <alignment horizontal="center"/>
    </xf>
    <xf numFmtId="0" fontId="365" fillId="3" borderId="20" xfId="4" applyFont="1" applyFill="1" applyBorder="1" applyAlignment="1">
      <alignment horizontal="center"/>
    </xf>
    <xf numFmtId="0" fontId="104" fillId="0" borderId="0" xfId="4" applyFont="1"/>
    <xf numFmtId="165" fontId="0" fillId="0" borderId="0" xfId="0" applyNumberFormat="1"/>
    <xf numFmtId="165" fontId="363" fillId="0" borderId="0" xfId="0" applyNumberFormat="1" applyFont="1"/>
    <xf numFmtId="165" fontId="363" fillId="0" borderId="0" xfId="0" applyNumberFormat="1" applyFont="1" applyAlignment="1">
      <alignment horizontal="right"/>
    </xf>
    <xf numFmtId="0" fontId="103" fillId="0" borderId="0" xfId="4" applyFont="1"/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99" fillId="0" borderId="0" xfId="4" applyFont="1"/>
    <xf numFmtId="0" fontId="354" fillId="16" borderId="0" xfId="4" applyFill="1"/>
    <xf numFmtId="0" fontId="99" fillId="0" borderId="2" xfId="4" applyFont="1" applyBorder="1"/>
    <xf numFmtId="0" fontId="98" fillId="0" borderId="0" xfId="4" applyFont="1"/>
    <xf numFmtId="0" fontId="97" fillId="0" borderId="0" xfId="4" applyFont="1"/>
    <xf numFmtId="0" fontId="281" fillId="0" borderId="0" xfId="4" applyFont="1"/>
    <xf numFmtId="0" fontId="345" fillId="0" borderId="0" xfId="4" applyFont="1"/>
    <xf numFmtId="0" fontId="126" fillId="0" borderId="0" xfId="4" applyFont="1"/>
    <xf numFmtId="0" fontId="300" fillId="0" borderId="0" xfId="4" applyFont="1"/>
    <xf numFmtId="0" fontId="344" fillId="0" borderId="0" xfId="4" applyFont="1"/>
    <xf numFmtId="0" fontId="336" fillId="0" borderId="0" xfId="4" applyFont="1"/>
    <xf numFmtId="0" fontId="233" fillId="0" borderId="0" xfId="4" applyFont="1"/>
    <xf numFmtId="0" fontId="303" fillId="0" borderId="0" xfId="4" applyFont="1"/>
    <xf numFmtId="0" fontId="348" fillId="0" borderId="0" xfId="4" applyFont="1"/>
    <xf numFmtId="0" fontId="324" fillId="0" borderId="0" xfId="4" applyFont="1"/>
    <xf numFmtId="0" fontId="243" fillId="0" borderId="0" xfId="4" applyFont="1"/>
    <xf numFmtId="0" fontId="220" fillId="0" borderId="0" xfId="4" applyFont="1"/>
    <xf numFmtId="0" fontId="226" fillId="0" borderId="0" xfId="4" applyFont="1"/>
    <xf numFmtId="0" fontId="218" fillId="0" borderId="0" xfId="4" applyFont="1"/>
    <xf numFmtId="0" fontId="331" fillId="0" borderId="0" xfId="4" applyFont="1"/>
    <xf numFmtId="0" fontId="328" fillId="0" borderId="0" xfId="4" applyFont="1"/>
    <xf numFmtId="17" fontId="354" fillId="0" borderId="0" xfId="4" applyNumberFormat="1"/>
    <xf numFmtId="0" fontId="352" fillId="0" borderId="0" xfId="4" applyFont="1"/>
    <xf numFmtId="0" fontId="339" fillId="0" borderId="0" xfId="4" applyFont="1"/>
    <xf numFmtId="0" fontId="326" fillId="0" borderId="0" xfId="4" applyFont="1"/>
    <xf numFmtId="0" fontId="350" fillId="0" borderId="0" xfId="4" applyFont="1"/>
    <xf numFmtId="0" fontId="319" fillId="0" borderId="0" xfId="4" applyFont="1"/>
    <xf numFmtId="0" fontId="351" fillId="0" borderId="0" xfId="4" applyFont="1"/>
    <xf numFmtId="0" fontId="349" fillId="0" borderId="0" xfId="4" applyFont="1"/>
    <xf numFmtId="0" fontId="311" fillId="0" borderId="0" xfId="4" applyFont="1"/>
    <xf numFmtId="0" fontId="317" fillId="0" borderId="0" xfId="4" applyFont="1"/>
    <xf numFmtId="0" fontId="294" fillId="0" borderId="0" xfId="4" applyFont="1"/>
    <xf numFmtId="0" fontId="273" fillId="0" borderId="0" xfId="4" applyFont="1"/>
    <xf numFmtId="0" fontId="272" fillId="0" borderId="0" xfId="4" applyFont="1"/>
    <xf numFmtId="0" fontId="321" fillId="0" borderId="0" xfId="4" applyFont="1"/>
    <xf numFmtId="0" fontId="347" fillId="0" borderId="0" xfId="4" applyFont="1"/>
    <xf numFmtId="0" fontId="342" fillId="0" borderId="0" xfId="4" applyFont="1"/>
    <xf numFmtId="0" fontId="335" fillId="0" borderId="0" xfId="4" applyFont="1"/>
    <xf numFmtId="0" fontId="307" fillId="0" borderId="0" xfId="4" applyFont="1"/>
    <xf numFmtId="0" fontId="310" fillId="0" borderId="0" xfId="4" applyFont="1"/>
    <xf numFmtId="0" fontId="299" fillId="0" borderId="0" xfId="4" applyFont="1"/>
    <xf numFmtId="0" fontId="304" fillId="0" borderId="0" xfId="4" applyFont="1"/>
    <xf numFmtId="0" fontId="318" fillId="0" borderId="0" xfId="4" applyFont="1"/>
    <xf numFmtId="0" fontId="341" fillId="0" borderId="0" xfId="4" applyFont="1"/>
    <xf numFmtId="0" fontId="264" fillId="0" borderId="0" xfId="4" applyFont="1"/>
    <xf numFmtId="0" fontId="340" fillId="0" borderId="0" xfId="4" applyFont="1"/>
    <xf numFmtId="0" fontId="296" fillId="0" borderId="0" xfId="4" applyFont="1"/>
    <xf numFmtId="0" fontId="338" fillId="0" borderId="0" xfId="4" applyFont="1"/>
    <xf numFmtId="14" fontId="315" fillId="0" borderId="0" xfId="4" applyNumberFormat="1" applyFont="1"/>
    <xf numFmtId="0" fontId="313" fillId="0" borderId="0" xfId="4" applyFont="1"/>
    <xf numFmtId="0" fontId="337" fillId="0" borderId="0" xfId="4" applyFont="1"/>
    <xf numFmtId="0" fontId="320" fillId="0" borderId="0" xfId="4" applyFont="1"/>
    <xf numFmtId="0" fontId="329" fillId="0" borderId="0" xfId="4" applyFont="1"/>
    <xf numFmtId="0" fontId="327" fillId="0" borderId="0" xfId="4" applyFont="1"/>
    <xf numFmtId="0" fontId="325" fillId="0" borderId="0" xfId="4" applyFont="1"/>
    <xf numFmtId="0" fontId="333" fillId="0" borderId="0" xfId="4" applyFont="1"/>
    <xf numFmtId="0" fontId="314" fillId="0" borderId="0" xfId="4" applyFont="1"/>
    <xf numFmtId="0" fontId="284" fillId="0" borderId="0" xfId="4" applyFont="1"/>
    <xf numFmtId="0" fontId="305" fillId="0" borderId="0" xfId="4" applyFont="1"/>
    <xf numFmtId="0" fontId="308" fillId="0" borderId="0" xfId="4" applyFont="1"/>
    <xf numFmtId="0" fontId="271" fillId="0" borderId="0" xfId="4" applyFont="1"/>
    <xf numFmtId="0" fontId="285" fillId="0" borderId="0" xfId="4" applyFont="1"/>
    <xf numFmtId="0" fontId="323" fillId="0" borderId="0" xfId="4" applyFont="1"/>
    <xf numFmtId="0" fontId="209" fillId="0" borderId="0" xfId="4" applyFont="1"/>
    <xf numFmtId="14" fontId="313" fillId="0" borderId="0" xfId="4" applyNumberFormat="1" applyFont="1"/>
    <xf numFmtId="0" fontId="255" fillId="0" borderId="0" xfId="4" applyFont="1"/>
    <xf numFmtId="0" fontId="254" fillId="0" borderId="0" xfId="4" applyFont="1"/>
    <xf numFmtId="0" fontId="184" fillId="0" borderId="0" xfId="4" applyFont="1"/>
    <xf numFmtId="0" fontId="266" fillId="0" borderId="0" xfId="4" applyFont="1"/>
    <xf numFmtId="0" fontId="309" fillId="0" borderId="0" xfId="4" applyFont="1"/>
    <xf numFmtId="0" fontId="297" fillId="0" borderId="0" xfId="4" applyFont="1"/>
    <xf numFmtId="0" fontId="242" fillId="0" borderId="0" xfId="4" applyFont="1"/>
    <xf numFmtId="0" fontId="301" fillId="0" borderId="0" xfId="4" applyFont="1"/>
    <xf numFmtId="0" fontId="315" fillId="0" borderId="0" xfId="4" applyFont="1"/>
    <xf numFmtId="14" fontId="300" fillId="0" borderId="0" xfId="4" applyNumberFormat="1" applyFont="1"/>
    <xf numFmtId="0" fontId="287" fillId="0" borderId="0" xfId="4" applyFont="1"/>
    <xf numFmtId="0" fontId="245" fillId="0" borderId="0" xfId="4" applyFont="1"/>
    <xf numFmtId="0" fontId="262" fillId="0" borderId="0" xfId="4" applyFont="1"/>
    <xf numFmtId="0" fontId="122" fillId="0" borderId="0" xfId="4" applyFont="1"/>
    <xf numFmtId="17" fontId="179" fillId="0" borderId="0" xfId="4" applyNumberFormat="1" applyFont="1"/>
    <xf numFmtId="0" fontId="246" fillId="0" borderId="0" xfId="4" applyFont="1"/>
    <xf numFmtId="0" fontId="293" fillId="0" borderId="0" xfId="4" applyFont="1"/>
    <xf numFmtId="0" fontId="286" fillId="0" borderId="0" xfId="4" applyFont="1"/>
    <xf numFmtId="0" fontId="280" fillId="0" borderId="0" xfId="4" applyFont="1"/>
    <xf numFmtId="0" fontId="292" fillId="0" borderId="0" xfId="4" applyFont="1"/>
    <xf numFmtId="0" fontId="288" fillId="0" borderId="0" xfId="4" applyFont="1"/>
    <xf numFmtId="0" fontId="283" fillId="0" borderId="0" xfId="4" applyFont="1"/>
    <xf numFmtId="0" fontId="302" fillId="0" borderId="0" xfId="4" applyFont="1"/>
    <xf numFmtId="14" fontId="208" fillId="0" borderId="0" xfId="4" applyNumberFormat="1" applyFont="1"/>
    <xf numFmtId="0" fontId="217" fillId="0" borderId="0" xfId="4" applyFont="1"/>
    <xf numFmtId="0" fontId="182" fillId="0" borderId="0" xfId="4" applyFont="1"/>
    <xf numFmtId="14" fontId="292" fillId="0" borderId="0" xfId="4" applyNumberFormat="1" applyFont="1"/>
    <xf numFmtId="0" fontId="274" fillId="0" borderId="0" xfId="4" applyFont="1"/>
    <xf numFmtId="0" fontId="289" fillId="0" borderId="0" xfId="4" applyFont="1"/>
    <xf numFmtId="0" fontId="291" fillId="0" borderId="0" xfId="4" applyFont="1"/>
    <xf numFmtId="0" fontId="252" fillId="0" borderId="0" xfId="4" applyFont="1"/>
    <xf numFmtId="0" fontId="259" fillId="0" borderId="0" xfId="4" applyFont="1"/>
    <xf numFmtId="0" fontId="265" fillId="0" borderId="0" xfId="4" applyFont="1"/>
    <xf numFmtId="0" fontId="173" fillId="0" borderId="0" xfId="4" applyFont="1"/>
    <xf numFmtId="0" fontId="192" fillId="0" borderId="0" xfId="4" applyFont="1"/>
    <xf numFmtId="0" fontId="207" fillId="0" borderId="0" xfId="4" applyFont="1"/>
    <xf numFmtId="0" fontId="211" fillId="0" borderId="0" xfId="4" applyFont="1"/>
    <xf numFmtId="0" fontId="279" fillId="0" borderId="0" xfId="4" applyFont="1"/>
    <xf numFmtId="0" fontId="267" fillId="0" borderId="0" xfId="4" applyFont="1"/>
    <xf numFmtId="0" fontId="250" fillId="0" borderId="0" xfId="4" applyFont="1"/>
    <xf numFmtId="0" fontId="253" fillId="0" borderId="0" xfId="4" applyFont="1"/>
    <xf numFmtId="0" fontId="193" fillId="0" borderId="0" xfId="4" applyFont="1"/>
    <xf numFmtId="0" fontId="212" fillId="0" borderId="0" xfId="4" applyFont="1"/>
    <xf numFmtId="0" fontId="276" fillId="0" borderId="0" xfId="4" applyFont="1"/>
    <xf numFmtId="0" fontId="247" fillId="0" borderId="0" xfId="4" applyFont="1"/>
    <xf numFmtId="0" fontId="216" fillId="0" borderId="0" xfId="4" applyFont="1"/>
    <xf numFmtId="0" fontId="187" fillId="0" borderId="0" xfId="4" applyFont="1"/>
    <xf numFmtId="0" fontId="162" fillId="0" borderId="0" xfId="4" applyFont="1"/>
    <xf numFmtId="0" fontId="164" fillId="0" borderId="0" xfId="4" applyFont="1"/>
    <xf numFmtId="0" fontId="202" fillId="0" borderId="0" xfId="4" applyFont="1"/>
    <xf numFmtId="0" fontId="96" fillId="0" borderId="0" xfId="4" applyFont="1"/>
    <xf numFmtId="0" fontId="210" fillId="0" borderId="0" xfId="4" applyFont="1"/>
    <xf numFmtId="14" fontId="210" fillId="0" borderId="0" xfId="4" applyNumberFormat="1" applyFont="1"/>
    <xf numFmtId="0" fontId="214" fillId="0" borderId="0" xfId="4" applyFont="1"/>
    <xf numFmtId="0" fontId="234" fillId="0" borderId="0" xfId="4" applyFont="1"/>
    <xf numFmtId="0" fontId="263" fillId="0" borderId="0" xfId="4" applyFont="1"/>
    <xf numFmtId="0" fontId="244" fillId="0" borderId="0" xfId="4" applyFont="1"/>
    <xf numFmtId="0" fontId="261" fillId="0" borderId="0" xfId="4" applyFont="1"/>
    <xf numFmtId="0" fontId="257" fillId="0" borderId="0" xfId="4" applyFont="1"/>
    <xf numFmtId="14" fontId="247" fillId="0" borderId="0" xfId="4" applyNumberFormat="1" applyFont="1"/>
    <xf numFmtId="0" fontId="240" fillId="0" borderId="0" xfId="4" applyFont="1"/>
    <xf numFmtId="0" fontId="206" fillId="0" borderId="0" xfId="4" applyFont="1"/>
    <xf numFmtId="0" fontId="219" fillId="0" borderId="0" xfId="4" applyFont="1"/>
    <xf numFmtId="0" fontId="249" fillId="0" borderId="0" xfId="4" applyFont="1"/>
    <xf numFmtId="0" fontId="366" fillId="0" borderId="0" xfId="0" applyFont="1"/>
    <xf numFmtId="0" fontId="231" fillId="0" borderId="0" xfId="4" applyFont="1"/>
    <xf numFmtId="14" fontId="239" fillId="0" borderId="0" xfId="4" applyNumberFormat="1" applyFont="1"/>
    <xf numFmtId="0" fontId="201" fillId="0" borderId="0" xfId="4" applyFont="1"/>
    <xf numFmtId="0" fontId="230" fillId="0" borderId="0" xfId="4" applyFont="1"/>
    <xf numFmtId="14" fontId="202" fillId="0" borderId="0" xfId="4" applyNumberFormat="1" applyFont="1"/>
    <xf numFmtId="0" fontId="191" fillId="0" borderId="0" xfId="4" applyFont="1"/>
    <xf numFmtId="0" fontId="232" fillId="0" borderId="0" xfId="4" applyFont="1"/>
    <xf numFmtId="0" fontId="229" fillId="0" borderId="0" xfId="4" applyFont="1"/>
    <xf numFmtId="0" fontId="223" fillId="0" borderId="0" xfId="4" applyFont="1"/>
    <xf numFmtId="0" fontId="227" fillId="0" borderId="0" xfId="4" applyFont="1"/>
    <xf numFmtId="0" fontId="215" fillId="0" borderId="0" xfId="4" applyFont="1"/>
    <xf numFmtId="0" fontId="188" fillId="0" borderId="0" xfId="4" applyFont="1"/>
    <xf numFmtId="0" fontId="221" fillId="0" borderId="0" xfId="4" applyFont="1"/>
    <xf numFmtId="14" fontId="221" fillId="0" borderId="0" xfId="4" applyNumberFormat="1" applyFont="1"/>
    <xf numFmtId="0" fontId="178" fillId="0" borderId="0" xfId="4" applyFont="1"/>
    <xf numFmtId="0" fontId="199" fillId="0" borderId="0" xfId="4" applyFont="1"/>
    <xf numFmtId="0" fontId="204" fillId="0" borderId="0" xfId="4" applyFont="1"/>
    <xf numFmtId="14" fontId="206" fillId="0" borderId="0" xfId="4" applyNumberFormat="1" applyFont="1"/>
    <xf numFmtId="0" fontId="196" fillId="0" borderId="0" xfId="4" applyFont="1"/>
    <xf numFmtId="0" fontId="157" fillId="0" borderId="0" xfId="4" applyFont="1"/>
    <xf numFmtId="0" fontId="203" fillId="0" borderId="0" xfId="4" applyFont="1"/>
    <xf numFmtId="0" fontId="190" fillId="0" borderId="0" xfId="4" applyFont="1"/>
    <xf numFmtId="0" fontId="166" fillId="0" borderId="0" xfId="4" applyFont="1"/>
    <xf numFmtId="0" fontId="181" fillId="0" borderId="0" xfId="4" applyFont="1"/>
    <xf numFmtId="0" fontId="198" fillId="0" borderId="0" xfId="4" applyFont="1"/>
    <xf numFmtId="0" fontId="195" fillId="0" borderId="0" xfId="4" applyFont="1"/>
    <xf numFmtId="0" fontId="185" fillId="0" borderId="0" xfId="4" applyFont="1"/>
    <xf numFmtId="0" fontId="134" fillId="0" borderId="0" xfId="4" applyFont="1"/>
    <xf numFmtId="0" fontId="171" fillId="0" borderId="0" xfId="4" applyFont="1"/>
    <xf numFmtId="0" fontId="186" fillId="0" borderId="0" xfId="4" applyFont="1"/>
    <xf numFmtId="0" fontId="140" fillId="0" borderId="0" xfId="4" applyFont="1"/>
    <xf numFmtId="0" fontId="143" fillId="0" borderId="0" xfId="4" applyFont="1"/>
    <xf numFmtId="0" fontId="108" fillId="0" borderId="0" xfId="4" applyFont="1"/>
    <xf numFmtId="0" fontId="175" fillId="0" borderId="0" xfId="4" applyFont="1"/>
    <xf numFmtId="0" fontId="165" fillId="0" borderId="0" xfId="4" applyFont="1"/>
    <xf numFmtId="0" fontId="167" fillId="0" borderId="0" xfId="4" applyFont="1"/>
    <xf numFmtId="0" fontId="146" fillId="0" borderId="0" xfId="4" applyFont="1"/>
    <xf numFmtId="0" fontId="148" fillId="0" borderId="0" xfId="4" applyFont="1"/>
    <xf numFmtId="0" fontId="128" fillId="0" borderId="0" xfId="4" applyFont="1"/>
    <xf numFmtId="0" fontId="125" fillId="0" borderId="0" xfId="4" applyFont="1"/>
    <xf numFmtId="0" fontId="131" fillId="0" borderId="0" xfId="4" applyFont="1"/>
    <xf numFmtId="14" fontId="157" fillId="0" borderId="0" xfId="4" applyNumberFormat="1" applyFont="1"/>
    <xf numFmtId="0" fontId="150" fillId="0" borderId="0" xfId="4" applyFont="1"/>
    <xf numFmtId="0" fontId="109" fillId="0" borderId="0" xfId="4" applyFont="1"/>
    <xf numFmtId="0" fontId="106" fillId="0" borderId="0" xfId="4" applyFont="1"/>
    <xf numFmtId="0" fontId="119" fillId="0" borderId="0" xfId="4" applyFont="1"/>
    <xf numFmtId="0" fontId="120" fillId="0" borderId="0" xfId="4" applyFont="1"/>
    <xf numFmtId="0" fontId="369" fillId="0" borderId="0" xfId="4" applyFont="1"/>
    <xf numFmtId="0" fontId="137" fillId="0" borderId="0" xfId="4" applyFont="1"/>
    <xf numFmtId="0" fontId="105" fillId="0" borderId="0" xfId="4" applyFont="1"/>
    <xf numFmtId="0" fontId="133" fillId="0" borderId="0" xfId="4" applyFont="1"/>
    <xf numFmtId="0" fontId="138" fillId="0" borderId="0" xfId="4" applyFont="1"/>
    <xf numFmtId="0" fontId="123" fillId="0" borderId="0" xfId="4" applyFont="1"/>
    <xf numFmtId="14" fontId="127" fillId="0" borderId="0" xfId="4" applyNumberFormat="1" applyFont="1"/>
    <xf numFmtId="0" fontId="118" fillId="0" borderId="0" xfId="4" applyFont="1"/>
    <xf numFmtId="0" fontId="117" fillId="0" borderId="0" xfId="4" applyFont="1"/>
    <xf numFmtId="0" fontId="114" fillId="0" borderId="0" xfId="4" applyFont="1"/>
    <xf numFmtId="0" fontId="112" fillId="0" borderId="0" xfId="4" applyFont="1"/>
    <xf numFmtId="14" fontId="120" fillId="0" borderId="0" xfId="4" applyNumberFormat="1" applyFont="1"/>
    <xf numFmtId="14" fontId="99" fillId="0" borderId="0" xfId="4" applyNumberFormat="1" applyFont="1"/>
    <xf numFmtId="0" fontId="107" fillId="0" borderId="0" xfId="4" applyFont="1"/>
    <xf numFmtId="0" fontId="295" fillId="0" borderId="0" xfId="4" applyFont="1"/>
    <xf numFmtId="0" fontId="95" fillId="0" borderId="0" xfId="4" applyFont="1"/>
    <xf numFmtId="0" fontId="363" fillId="14" borderId="0" xfId="0" applyFont="1" applyFill="1" applyAlignment="1">
      <alignment horizontal="center"/>
    </xf>
    <xf numFmtId="0" fontId="94" fillId="0" borderId="0" xfId="4" applyFont="1"/>
    <xf numFmtId="0" fontId="93" fillId="0" borderId="0" xfId="4" applyFont="1"/>
    <xf numFmtId="0" fontId="92" fillId="0" borderId="0" xfId="4" applyFont="1"/>
    <xf numFmtId="0" fontId="91" fillId="0" borderId="0" xfId="4" applyFont="1"/>
    <xf numFmtId="0" fontId="90" fillId="0" borderId="0" xfId="4" applyFont="1"/>
    <xf numFmtId="0" fontId="89" fillId="0" borderId="0" xfId="4" applyFont="1"/>
    <xf numFmtId="0" fontId="88" fillId="0" borderId="0" xfId="4" applyFont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83" fillId="0" borderId="0" xfId="4" applyFont="1"/>
    <xf numFmtId="0" fontId="83" fillId="15" borderId="0" xfId="4" applyFont="1" applyFill="1"/>
    <xf numFmtId="0" fontId="82" fillId="0" borderId="0" xfId="4" applyFont="1"/>
    <xf numFmtId="16" fontId="354" fillId="0" borderId="0" xfId="4" applyNumberFormat="1"/>
    <xf numFmtId="0" fontId="82" fillId="15" borderId="0" xfId="4" applyFont="1" applyFill="1"/>
    <xf numFmtId="0" fontId="81" fillId="0" borderId="0" xfId="4" applyFont="1"/>
    <xf numFmtId="0" fontId="80" fillId="0" borderId="0" xfId="4" applyFont="1"/>
    <xf numFmtId="0" fontId="0" fillId="17" borderId="0" xfId="0" applyFill="1"/>
    <xf numFmtId="0" fontId="0" fillId="18" borderId="0" xfId="0" applyFill="1"/>
    <xf numFmtId="0" fontId="79" fillId="0" borderId="0" xfId="4" applyFont="1"/>
    <xf numFmtId="0" fontId="78" fillId="0" borderId="0" xfId="4" applyFont="1"/>
    <xf numFmtId="16" fontId="78" fillId="0" borderId="0" xfId="4" applyNumberFormat="1" applyFont="1"/>
    <xf numFmtId="0" fontId="77" fillId="0" borderId="0" xfId="4" applyFont="1"/>
    <xf numFmtId="0" fontId="0" fillId="11" borderId="0" xfId="0" applyFill="1"/>
    <xf numFmtId="14" fontId="77" fillId="0" borderId="0" xfId="4" applyNumberFormat="1" applyFont="1"/>
    <xf numFmtId="0" fontId="76" fillId="0" borderId="0" xfId="4" applyFont="1"/>
    <xf numFmtId="0" fontId="76" fillId="15" borderId="0" xfId="4" applyFont="1" applyFill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3" fillId="11" borderId="0" xfId="4" applyFont="1" applyFill="1"/>
    <xf numFmtId="14" fontId="73" fillId="0" borderId="0" xfId="4" applyNumberFormat="1" applyFont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365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365" fillId="3" borderId="22" xfId="4" applyFont="1" applyFill="1" applyBorder="1" applyAlignment="1">
      <alignment horizontal="center"/>
    </xf>
    <xf numFmtId="0" fontId="365" fillId="3" borderId="23" xfId="4" applyFont="1" applyFill="1" applyBorder="1" applyAlignment="1">
      <alignment horizontal="center"/>
    </xf>
    <xf numFmtId="14" fontId="365" fillId="3" borderId="2" xfId="4" applyNumberFormat="1" applyFont="1" applyFill="1" applyBorder="1" applyAlignment="1">
      <alignment horizontal="center"/>
    </xf>
    <xf numFmtId="0" fontId="59" fillId="0" borderId="2" xfId="4" applyFont="1" applyBorder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354" fillId="19" borderId="0" xfId="4" applyFill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0" fillId="19" borderId="0" xfId="0" applyFill="1"/>
    <xf numFmtId="0" fontId="51" fillId="0" borderId="0" xfId="4" applyFont="1"/>
    <xf numFmtId="0" fontId="50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65" fillId="3" borderId="24" xfId="4" applyFont="1" applyFill="1" applyBorder="1" applyAlignment="1">
      <alignment horizontal="center"/>
    </xf>
    <xf numFmtId="0" fontId="365" fillId="2" borderId="25" xfId="4" applyFont="1" applyFill="1" applyBorder="1" applyAlignment="1">
      <alignment horizontal="center"/>
    </xf>
    <xf numFmtId="0" fontId="365" fillId="3" borderId="25" xfId="4" applyFont="1" applyFill="1" applyBorder="1" applyAlignment="1">
      <alignment horizontal="center"/>
    </xf>
    <xf numFmtId="0" fontId="365" fillId="3" borderId="26" xfId="4" applyFont="1" applyFill="1" applyBorder="1" applyAlignment="1">
      <alignment horizontal="center"/>
    </xf>
    <xf numFmtId="0" fontId="49" fillId="0" borderId="0" xfId="4" applyFont="1"/>
    <xf numFmtId="0" fontId="48" fillId="0" borderId="0" xfId="4" applyFont="1"/>
    <xf numFmtId="14" fontId="48" fillId="0" borderId="0" xfId="4" applyNumberFormat="1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17" fontId="43" fillId="0" borderId="0" xfId="4" applyNumberFormat="1" applyFont="1"/>
    <xf numFmtId="0" fontId="42" fillId="0" borderId="0" xfId="4" applyFont="1"/>
    <xf numFmtId="0" fontId="41" fillId="0" borderId="0" xfId="4" applyFont="1"/>
    <xf numFmtId="14" fontId="41" fillId="0" borderId="0" xfId="4" applyNumberFormat="1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36" fillId="0" borderId="0" xfId="4" applyFont="1"/>
    <xf numFmtId="0" fontId="35" fillId="0" borderId="0" xfId="4" applyFont="1"/>
    <xf numFmtId="14" fontId="35" fillId="0" borderId="0" xfId="4" applyNumberFormat="1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12" fontId="11" fillId="0" borderId="0" xfId="4" applyNumberFormat="1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63" fillId="0" borderId="3" xfId="0" applyNumberFormat="1" applyFont="1" applyBorder="1" applyAlignment="1">
      <alignment horizontal="center"/>
    </xf>
    <xf numFmtId="0" fontId="363" fillId="0" borderId="3" xfId="0" applyFont="1" applyBorder="1" applyAlignment="1">
      <alignment horizontal="center"/>
    </xf>
    <xf numFmtId="0" fontId="363" fillId="0" borderId="11" xfId="0" applyFont="1" applyBorder="1" applyAlignment="1">
      <alignment horizontal="center" vertical="center"/>
    </xf>
    <xf numFmtId="0" fontId="363" fillId="0" borderId="5" xfId="0" applyFont="1" applyBorder="1" applyAlignment="1">
      <alignment horizontal="center" vertical="center"/>
    </xf>
    <xf numFmtId="0" fontId="363" fillId="0" borderId="6" xfId="0" applyFont="1" applyBorder="1" applyAlignment="1">
      <alignment horizontal="center" vertical="center"/>
    </xf>
    <xf numFmtId="0" fontId="1" fillId="0" borderId="0" xfId="4" applyFont="1"/>
  </cellXfs>
  <cellStyles count="26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Moneda 2 3" xfId="24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2 3" xfId="19" xr:uid="{A4CAF473-FDFF-4742-8AA5-F6FCC7EF43E7}"/>
    <cellStyle name="Normal 2 3" xfId="4" xr:uid="{CE5E9B67-C3D6-41A6-B1DA-81182446176A}"/>
    <cellStyle name="Normal 2 3 2" xfId="12" xr:uid="{2F8CA6A3-2529-4DAC-8516-4AED61D06385}"/>
    <cellStyle name="Normal 2 3 3" xfId="20" xr:uid="{82001FE1-0AA5-4E7E-8602-CFDD321C34CB}"/>
    <cellStyle name="Normal 2 3 4" xfId="25" xr:uid="{B74F5EE0-4EAB-4F01-BDB4-1242F645CF8B}"/>
    <cellStyle name="Normal 2 4" xfId="5" xr:uid="{16EC438F-84EF-4BE9-9615-07D06363AEB8}"/>
    <cellStyle name="Normal 2 4 2" xfId="13" xr:uid="{B024A636-D937-4170-90D7-E570C5AE6DFA}"/>
    <cellStyle name="Normal 2 4 3" xfId="21" xr:uid="{35885F4E-02D5-419D-B50A-93CE2AB72D90}"/>
    <cellStyle name="Normal 2 5" xfId="6" xr:uid="{C21E9253-5BD1-43D8-847E-A9294EE5F5B8}"/>
    <cellStyle name="Normal 2 5 2" xfId="14" xr:uid="{A348830E-0DB3-4098-8134-4EC192C1F075}"/>
    <cellStyle name="Normal 2 5 3" xfId="22" xr:uid="{188AAF06-1D48-4BFC-9184-7010908413BA}"/>
    <cellStyle name="Normal 2 6" xfId="7" xr:uid="{309375D8-381B-4A1C-A5E7-4F8797EA6B28}"/>
    <cellStyle name="Normal 2 6 2" xfId="15" xr:uid="{A9E8A9EF-24D0-4CA4-ADD3-89B8337D79BF}"/>
    <cellStyle name="Normal 2 6 3" xfId="23" xr:uid="{1D7ECA1D-431C-4029-B50A-456599D9D347}"/>
    <cellStyle name="Normal 2 7" xfId="10" xr:uid="{54349D7E-4644-41F6-A4CF-BED200E17FD5}"/>
    <cellStyle name="Normal 2 8" xfId="17" xr:uid="{0A7C5491-C419-4F60-987B-B419FA2B8920}"/>
    <cellStyle name="Normal 2 9" xfId="18" xr:uid="{CBE95038-07BB-43CB-BE7B-EDC5E49D4BC3}"/>
  </cellStyles>
  <dxfs count="109"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851</c:v>
                </c:pt>
                <c:pt idx="2">
                  <c:v>61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80.335778125002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356479" createdVersion="8" refreshedVersion="8" minRefreshableVersion="3" recordCount="4387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12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7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37"/>
        <s v="2026 - 21"/>
        <s v="2026 - 22"/>
        <s v="2026 - 23"/>
        <s v="2026 - 24"/>
        <s v="2026 - 35"/>
        <s v="2026 - 25"/>
        <s v="2026 - 26"/>
        <s v="2026 - 33"/>
        <s v="2026 - 32"/>
        <s v="2026 - 36"/>
        <s v="2026 - 39"/>
        <s v="1900 - 00"/>
        <s v="2026 - 41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819448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7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78"/>
    <s v="R-1-512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9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9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9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9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9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9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9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9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9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9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9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9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9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9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9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9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9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9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9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9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9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9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9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9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9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9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9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9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9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9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9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9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9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80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80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80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80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80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80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80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80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80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80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80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80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80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80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80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80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80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80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80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80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80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80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80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80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80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80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80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80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80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1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1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1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1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1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1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1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1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1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1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1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1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1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1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1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1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1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1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1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1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1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1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1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1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1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1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1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1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1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1"/>
    <m/>
  </r>
  <r>
    <x v="0"/>
    <d v="2026-05-19T00:00:00"/>
    <s v="COMESTIBLES"/>
    <n v="2"/>
    <s v="Unidades"/>
    <s v="Café"/>
    <m/>
    <m/>
    <m/>
    <m/>
    <d v="2026-06-05T00:00:00"/>
    <x v="0"/>
    <m/>
    <n v="21"/>
    <x v="81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1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1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1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1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1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1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2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2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2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2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2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2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2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2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2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2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2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2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2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2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2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2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2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2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2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2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2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2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2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2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2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2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2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2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2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2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2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2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2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2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2"/>
    <s v="X-1-21275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78"/>
    <s v="X-1-21499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78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3"/>
    <s v="X-1-21470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2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2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4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4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4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4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4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4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4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4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4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4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4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4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4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4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4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4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4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4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4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4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4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4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4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4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4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4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4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4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5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5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5"/>
    <m/>
  </r>
  <r>
    <x v="0"/>
    <d v="2026-05-19T00:00:00"/>
    <s v="LIBRERÍA"/>
    <n v="2"/>
    <s v="Unidades"/>
    <s v="Pila L1131H"/>
    <m/>
    <m/>
    <m/>
    <m/>
    <d v="2026-06-26T00:00:00"/>
    <x v="0"/>
    <m/>
    <n v="21"/>
    <x v="85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5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5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5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5"/>
    <m/>
  </r>
  <r>
    <x v="0"/>
    <d v="2026-06-17T00:00:00"/>
    <s v="LIBRERÍA"/>
    <n v="4"/>
    <s v="Unidades"/>
    <s v="pilas AAA"/>
    <m/>
    <m/>
    <m/>
    <m/>
    <d v="2026-06-26T00:00:00"/>
    <x v="0"/>
    <m/>
    <n v="25"/>
    <x v="85"/>
    <m/>
  </r>
  <r>
    <x v="0"/>
    <d v="2026-06-23T00:00:00"/>
    <s v="LIBRERÍA"/>
    <n v="1"/>
    <s v="Cajas"/>
    <s v="Lapiceras"/>
    <m/>
    <m/>
    <m/>
    <m/>
    <d v="2026-06-26T00:00:00"/>
    <x v="0"/>
    <m/>
    <n v="26"/>
    <x v="85"/>
    <m/>
  </r>
  <r>
    <x v="0"/>
    <d v="2026-06-23T00:00:00"/>
    <s v="LIBRERÍA"/>
    <n v="5"/>
    <s v="Cajas"/>
    <s v="Correctores "/>
    <m/>
    <m/>
    <m/>
    <m/>
    <d v="2026-06-26T00:00:00"/>
    <x v="0"/>
    <m/>
    <n v="26"/>
    <x v="85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5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5"/>
    <m/>
  </r>
  <r>
    <x v="2"/>
    <d v="2026-06-23T00:00:00"/>
    <s v="LIBRERÍA"/>
    <n v="1"/>
    <s v="Cajas"/>
    <s v="lapiceras"/>
    <m/>
    <m/>
    <m/>
    <m/>
    <d v="2026-06-26T00:00:00"/>
    <x v="0"/>
    <m/>
    <n v="26"/>
    <x v="85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5"/>
    <m/>
  </r>
  <r>
    <x v="2"/>
    <d v="2026-06-23T00:00:00"/>
    <s v="LIBRERÍA"/>
    <n v="1"/>
    <s v="Cajas"/>
    <s v="Clips N° 4"/>
    <m/>
    <m/>
    <m/>
    <m/>
    <d v="2026-06-26T00:00:00"/>
    <x v="0"/>
    <m/>
    <n v="26"/>
    <x v="85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5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5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5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5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5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5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5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5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6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7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6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7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7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3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7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7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6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6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s v="4000 unid. 24/9"/>
    <n v="29"/>
    <x v="88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86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3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86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s v="Proceso diseño"/>
    <n v="29"/>
    <x v="86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2"/>
    <s v="Verdes - Sin pedido"/>
    <n v="29"/>
    <x v="86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7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9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88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2"/>
    <m/>
    <n v="29"/>
    <x v="86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7"/>
    <m/>
  </r>
  <r>
    <x v="3"/>
    <d v="2026-07-16T00:00:00"/>
    <s v="EMBALAJE"/>
    <n v="51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6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6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6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6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6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7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7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6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6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6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6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6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6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6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6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6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6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34"/>
    <m/>
  </r>
  <r>
    <x v="0"/>
    <d v="2026-07-21T00:00:00"/>
    <s v="EPP"/>
    <n v="1"/>
    <s v="Pares"/>
    <s v="Botas de goma Nº 38"/>
    <m/>
    <m/>
    <m/>
    <m/>
    <d v="2026-08-01T00:00:00"/>
    <x v="0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6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6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6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7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7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7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7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7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7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7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7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7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7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78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7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7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7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6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6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7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7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6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7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7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7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7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7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6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6"/>
    <m/>
  </r>
  <r>
    <x v="2"/>
    <d v="2026-08-11T00:00:00"/>
    <s v="RIEGO"/>
    <n v="2"/>
    <s v="Unidades"/>
    <s v="Caño del 110 k4"/>
    <m/>
    <m/>
    <m/>
    <m/>
    <m/>
    <x v="2"/>
    <m/>
    <n v="33"/>
    <x v="90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90"/>
    <m/>
  </r>
  <r>
    <x v="2"/>
    <d v="2026-08-11T00:00:00"/>
    <s v="LIMPIEZA"/>
    <n v="5"/>
    <s v="Litros"/>
    <s v="LAVANDINA"/>
    <m/>
    <m/>
    <m/>
    <m/>
    <d v="2026-09-09T00:00:00"/>
    <x v="0"/>
    <m/>
    <n v="33"/>
    <x v="78"/>
    <m/>
  </r>
  <r>
    <x v="2"/>
    <d v="2026-08-11T00:00:00"/>
    <s v="LIMPIEZA"/>
    <n v="5"/>
    <s v="Litros"/>
    <s v="LAVANDINA"/>
    <s v="Fortaleza"/>
    <m/>
    <m/>
    <m/>
    <d v="2026-09-10T00:00:00"/>
    <x v="0"/>
    <m/>
    <n v="33"/>
    <x v="78"/>
    <s v="A-29-4851"/>
  </r>
  <r>
    <x v="2"/>
    <d v="2026-08-11T00:00:00"/>
    <s v="LIMPIEZA"/>
    <n v="5"/>
    <s v="Litros"/>
    <s v="DETERGENTE"/>
    <m/>
    <m/>
    <m/>
    <m/>
    <d v="2026-09-09T00:00:00"/>
    <x v="0"/>
    <m/>
    <n v="33"/>
    <x v="78"/>
    <m/>
  </r>
  <r>
    <x v="2"/>
    <d v="2026-08-11T00:00:00"/>
    <s v="LIMPIEZA"/>
    <n v="5"/>
    <s v="Litros"/>
    <s v="DETERGENTE"/>
    <s v="Fortaleza"/>
    <m/>
    <m/>
    <m/>
    <d v="2026-09-10T00:00:00"/>
    <x v="0"/>
    <m/>
    <n v="33"/>
    <x v="78"/>
    <s v="A-29-4851"/>
  </r>
  <r>
    <x v="2"/>
    <d v="2026-08-11T00:00:00"/>
    <s v="LIMPIEZA"/>
    <n v="3"/>
    <s v="Unidades"/>
    <s v="Sepillos completos ( limpieza)"/>
    <s v="Fortaleza"/>
    <m/>
    <m/>
    <m/>
    <d v="2026-09-10T00:00:00"/>
    <x v="0"/>
    <m/>
    <n v="33"/>
    <x v="78"/>
    <s v="A-29-4851"/>
  </r>
  <r>
    <x v="2"/>
    <d v="2026-08-11T00:00:00"/>
    <s v="LUBRICANTES"/>
    <n v="1"/>
    <s v="Unidades"/>
    <s v="ACEITE XV300 (tacho de 200 lt)"/>
    <m/>
    <m/>
    <m/>
    <m/>
    <m/>
    <x v="2"/>
    <m/>
    <n v="33"/>
    <x v="90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90"/>
    <m/>
  </r>
  <r>
    <x v="2"/>
    <d v="2026-08-11T00:00:00"/>
    <s v="LIMPIEZA"/>
    <n v="4"/>
    <s v="Pack"/>
    <s v="Pepel para taller pack de 2 unidades"/>
    <s v="B&amp;C"/>
    <m/>
    <m/>
    <m/>
    <d v="2026-09-09T00:00:00"/>
    <x v="0"/>
    <m/>
    <n v="33"/>
    <x v="78"/>
    <s v="R-1-25784"/>
  </r>
  <r>
    <x v="2"/>
    <d v="2026-08-11T00:00:00"/>
    <s v="LIMPIEZA"/>
    <n v="5"/>
    <s v="Pack"/>
    <s v="Pepel higienico "/>
    <s v="B&amp;C"/>
    <m/>
    <m/>
    <m/>
    <d v="2026-09-09T00:00:00"/>
    <x v="0"/>
    <m/>
    <n v="33"/>
    <x v="78"/>
    <s v="R-1-25784"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6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6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6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6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6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6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90"/>
    <m/>
  </r>
  <r>
    <x v="2"/>
    <d v="2026-08-18T00:00:00"/>
    <s v="TRACTORES"/>
    <n v="2"/>
    <s v="Unidades"/>
    <s v="Camara para tractor hanomang 6.00/16"/>
    <m/>
    <m/>
    <m/>
    <m/>
    <m/>
    <x v="2"/>
    <m/>
    <n v="34"/>
    <x v="90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3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3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3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3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3"/>
    <m/>
  </r>
  <r>
    <x v="1"/>
    <d v="2026-08-20T00:00:00"/>
    <s v="LIMPIEZA"/>
    <n v="1"/>
    <s v="Unidades"/>
    <s v="lavandina en gel"/>
    <s v="Fortaleza"/>
    <m/>
    <m/>
    <m/>
    <d v="2026-09-10T00:00:00"/>
    <x v="0"/>
    <m/>
    <n v="34"/>
    <x v="78"/>
    <s v="A-29-4851"/>
  </r>
  <r>
    <x v="1"/>
    <d v="2026-08-20T00:00:00"/>
    <s v="LIMPIEZA"/>
    <n v="5"/>
    <s v="Litros"/>
    <s v="desodorante para piso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bobina De Papel Industrial 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escobillo de limpieza con cab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bañ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vidrios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blen"/>
    <s v="Fortaleza"/>
    <m/>
    <m/>
    <m/>
    <d v="2026-09-10T00:00:00"/>
    <x v="0"/>
    <m/>
    <n v="34"/>
    <x v="78"/>
    <s v="A-29-4851"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3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90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78"/>
    <m/>
  </r>
  <r>
    <x v="0"/>
    <d v="2026-08-21T00:00:00"/>
    <s v="EMBALAJE"/>
    <n v="20"/>
    <s v="Unidades"/>
    <s v="Tarimas"/>
    <m/>
    <m/>
    <m/>
    <m/>
    <m/>
    <x v="2"/>
    <m/>
    <n v="34"/>
    <x v="90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78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78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2"/>
    <m/>
    <n v="34"/>
    <x v="78"/>
    <m/>
  </r>
  <r>
    <x v="0"/>
    <d v="2026-08-21T00:00:00"/>
    <s v="EPP"/>
    <n v="36"/>
    <s v="Pares"/>
    <s v="guante moteado"/>
    <s v="B&amp;C"/>
    <m/>
    <m/>
    <m/>
    <d v="2026-09-09T00:00:00"/>
    <x v="0"/>
    <m/>
    <n v="34"/>
    <x v="78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78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78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oscuras"/>
    <m/>
    <m/>
    <m/>
    <m/>
    <m/>
    <x v="2"/>
    <m/>
    <n v="34"/>
    <x v="90"/>
    <m/>
  </r>
  <r>
    <x v="0"/>
    <d v="2026-08-21T00:00:00"/>
    <s v="LIBRERÍA"/>
    <n v="4"/>
    <s v="Unidades"/>
    <s v="Resma A4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78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78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78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78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78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78"/>
    <s v="A-29-4851"/>
  </r>
  <r>
    <x v="0"/>
    <d v="2026-08-21T00:00:00"/>
    <s v="LIMPIEZA"/>
    <n v="2"/>
    <s v="Unidades"/>
    <s v="Virulana x 10 unidades"/>
    <m/>
    <m/>
    <m/>
    <m/>
    <m/>
    <x v="0"/>
    <m/>
    <n v="34"/>
    <x v="90"/>
    <m/>
  </r>
  <r>
    <x v="0"/>
    <d v="2026-08-21T00:00:00"/>
    <s v="LIMPIEZA"/>
    <n v="2"/>
    <s v="Rollos"/>
    <s v="Bolsas de residuos 45 x 60"/>
    <m/>
    <m/>
    <m/>
    <m/>
    <m/>
    <x v="2"/>
    <m/>
    <n v="34"/>
    <x v="90"/>
    <m/>
  </r>
  <r>
    <x v="0"/>
    <d v="2026-08-21T00:00:00"/>
    <s v="LIMPIEZA"/>
    <n v="2"/>
    <s v="Rollos"/>
    <s v="Bolsas de residuos 60 x 90"/>
    <m/>
    <m/>
    <m/>
    <m/>
    <m/>
    <x v="2"/>
    <m/>
    <n v="34"/>
    <x v="90"/>
    <m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78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78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78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88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88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90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90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90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90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90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90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90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90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5"/>
    <s v="Unidades"/>
    <s v="Espadas para motosierra de altura HT 105  - 30 cm/12"/>
    <m/>
    <m/>
    <m/>
    <m/>
    <m/>
    <x v="2"/>
    <m/>
    <n v="35"/>
    <x v="90"/>
    <m/>
  </r>
  <r>
    <x v="2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adenas para motosierra de altura HT 105 - 64 dientes 1.1mm/0.043"/>
    <m/>
    <m/>
    <m/>
    <m/>
    <m/>
    <x v="2"/>
    <m/>
    <n v="35"/>
    <x v="90"/>
    <m/>
  </r>
  <r>
    <x v="2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78"/>
    <s v="A-11-2995"/>
  </r>
  <r>
    <x v="2"/>
    <d v="2026-08-25T00:00:00"/>
    <s v="REPUESTOS MAQUINAS GRAL."/>
    <n v="8"/>
    <s v="Unidades"/>
    <s v="Filtro de aire para motosierra HT 105"/>
    <m/>
    <m/>
    <m/>
    <m/>
    <m/>
    <x v="2"/>
    <m/>
    <n v="35"/>
    <x v="90"/>
    <m/>
  </r>
  <r>
    <x v="2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6"/>
    <s v="Unidades"/>
    <s v="Piñones para motosierra HT 105"/>
    <m/>
    <m/>
    <m/>
    <m/>
    <m/>
    <x v="2"/>
    <m/>
    <n v="35"/>
    <x v="90"/>
    <m/>
  </r>
  <r>
    <x v="2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Bujias para motosierra de altura HT 105"/>
    <m/>
    <m/>
    <m/>
    <m/>
    <m/>
    <x v="2"/>
    <m/>
    <n v="35"/>
    <x v="90"/>
    <m/>
  </r>
  <r>
    <x v="2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90"/>
    <m/>
  </r>
  <r>
    <x v="2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78"/>
    <s v="R-1-25817"/>
  </r>
  <r>
    <x v="2"/>
    <d v="2026-08-25T00:00:00"/>
    <s v="AUTOELEVADORES"/>
    <n v="2"/>
    <s v="Unidades"/>
    <s v="Cubiertas 700 - 12 para autoelevador"/>
    <m/>
    <m/>
    <m/>
    <m/>
    <m/>
    <x v="2"/>
    <m/>
    <n v="35"/>
    <x v="90"/>
    <m/>
  </r>
  <r>
    <x v="2"/>
    <d v="2026-08-25T00:00:00"/>
    <s v="AUTOELEVADORES"/>
    <n v="2"/>
    <s v="Unidades"/>
    <s v="Cubiertas 600-9 autoelevador"/>
    <m/>
    <m/>
    <m/>
    <m/>
    <m/>
    <x v="2"/>
    <m/>
    <n v="35"/>
    <x v="90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90"/>
    <m/>
  </r>
  <r>
    <x v="2"/>
    <d v="2026-08-25T00:00:00"/>
    <s v="TRACTORES"/>
    <n v="2"/>
    <s v="Unidades"/>
    <s v="Correa para tractor Pauny 8PK 1616"/>
    <m/>
    <m/>
    <m/>
    <m/>
    <m/>
    <x v="2"/>
    <m/>
    <n v="35"/>
    <x v="90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90"/>
    <m/>
  </r>
  <r>
    <x v="2"/>
    <d v="2026-08-25T00:00:00"/>
    <s v="CAÑOS"/>
    <n v="2"/>
    <s v="Unidades"/>
    <s v="CAÑO DEL 90 K4"/>
    <m/>
    <m/>
    <m/>
    <m/>
    <m/>
    <x v="2"/>
    <m/>
    <n v="35"/>
    <x v="90"/>
    <m/>
  </r>
  <r>
    <x v="2"/>
    <d v="2026-08-25T00:00:00"/>
    <s v="CAÑOS"/>
    <n v="2"/>
    <s v="Unidades"/>
    <s v="CAÑO DEL 75 K4"/>
    <m/>
    <m/>
    <m/>
    <m/>
    <m/>
    <x v="2"/>
    <m/>
    <n v="35"/>
    <x v="90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90"/>
    <m/>
  </r>
  <r>
    <x v="2"/>
    <d v="2026-08-26T00:00:00"/>
    <s v="CAMIONETAS"/>
    <n v="4"/>
    <s v="Unidades"/>
    <s v="Cubiertas Senda 175/70/13"/>
    <m/>
    <m/>
    <m/>
    <m/>
    <m/>
    <x v="2"/>
    <m/>
    <n v="35"/>
    <x v="90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3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3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3"/>
    <s v="R-5-1862"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78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s v="Entrega 12/10"/>
    <n v="36"/>
    <x v="89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88"/>
    <s v="R-8-233627"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89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s v="Entrega 15/10"/>
    <n v="36"/>
    <x v="91"/>
    <m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s v="Entrega 28/9"/>
    <n v="36"/>
    <x v="92"/>
    <m/>
  </r>
  <r>
    <x v="3"/>
    <d v="2026-08-31T00:00:00"/>
    <s v="EMBALAJE"/>
    <n v="4700"/>
    <s v="Unidades"/>
    <s v="Etiquetas aceite 500cc frente 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1900"/>
    <s v="Unidades"/>
    <s v="Etiquetas aceite 500cc dorso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78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78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78"/>
    <s v="R-2-67453"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2"/>
    <m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88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78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78"/>
    <s v="R-1-18312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88"/>
    <s v="R-1-129919"/>
  </r>
  <r>
    <x v="0"/>
    <d v="2026-09-02T00:00:00"/>
    <s v="EMBALAJE"/>
    <n v="1"/>
    <s v="Cajas"/>
    <s v="etiquetas de 10 x15"/>
    <m/>
    <s v="fraccionado"/>
    <m/>
    <m/>
    <m/>
    <x v="2"/>
    <m/>
    <n v="36"/>
    <x v="90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88"/>
    <s v="R-1-129919"/>
  </r>
  <r>
    <x v="0"/>
    <d v="2026-09-01T00:00:00"/>
    <s v="EMBALAJE"/>
    <n v="5"/>
    <s v="Cajas"/>
    <s v="rollos de cinta para embalar"/>
    <m/>
    <s v="fraccionado"/>
    <m/>
    <m/>
    <m/>
    <x v="2"/>
    <m/>
    <n v="36"/>
    <x v="90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78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78"/>
    <s v="A-8-5207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88"/>
    <m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78"/>
    <s v="R-1-5130"/>
  </r>
  <r>
    <x v="0"/>
    <d v="2026-09-11T00:00:00"/>
    <s v="EMBALAJE"/>
    <n v="80"/>
    <s v="Unidades"/>
    <s v="Tarimas"/>
    <m/>
    <s v="fraccionado"/>
    <m/>
    <m/>
    <m/>
    <x v="2"/>
    <m/>
    <n v="37"/>
    <x v="90"/>
    <m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78"/>
    <s v="R-2-674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7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7">
        <item h="1" m="1" x="100"/>
        <item h="1" m="1" x="119"/>
        <item h="1" m="1" x="145"/>
        <item h="1" m="1" x="123"/>
        <item h="1" m="1" x="97"/>
        <item h="1" m="1" x="94"/>
        <item h="1" m="1" x="107"/>
        <item h="1" m="1" x="104"/>
        <item h="1" m="1" x="106"/>
        <item h="1" m="1" x="109"/>
        <item h="1" m="1" x="105"/>
        <item h="1" m="1" x="108"/>
        <item h="1" m="1" x="112"/>
        <item h="1" m="1" x="96"/>
        <item h="1" m="1" x="103"/>
        <item h="1" m="1" x="98"/>
        <item h="1" m="1" x="113"/>
        <item h="1" m="1" x="121"/>
        <item h="1" m="1" x="118"/>
        <item h="1" m="1" x="102"/>
        <item h="1" m="1" x="114"/>
        <item h="1" m="1" x="122"/>
        <item h="1" m="1" x="120"/>
        <item h="1" m="1" x="124"/>
        <item h="1" m="1" x="128"/>
        <item h="1" m="1" x="127"/>
        <item h="1" m="1" x="111"/>
        <item h="1" m="1" x="101"/>
        <item h="1" m="1" x="125"/>
        <item h="1" m="1" x="133"/>
        <item h="1" m="1" x="99"/>
        <item h="1" m="1" x="129"/>
        <item h="1" m="1" x="135"/>
        <item h="1" m="1" x="115"/>
        <item h="1" m="1" x="126"/>
        <item h="1" m="1" x="131"/>
        <item h="1" m="1" x="130"/>
        <item h="1" m="1" x="95"/>
        <item h="1" m="1" x="93"/>
        <item h="1" m="1" x="142"/>
        <item h="1" m="1" x="116"/>
        <item h="1" m="1" x="117"/>
        <item h="1" m="1" x="144"/>
        <item h="1" m="1" x="143"/>
        <item h="1" m="1" x="141"/>
        <item h="1" m="1" x="134"/>
        <item h="1" m="1" x="138"/>
        <item h="1" m="1" x="140"/>
        <item h="1" m="1" x="137"/>
        <item h="1" m="1" x="139"/>
        <item h="1" m="1" x="132"/>
        <item h="1" m="1" x="110"/>
        <item h="1" m="1" x="136"/>
        <item h="1" m="1" x="14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9"/>
        <item h="1" x="80"/>
        <item h="1" x="81"/>
        <item h="1" x="82"/>
        <item h="1" x="84"/>
        <item h="1" x="56"/>
        <item h="1" x="85"/>
        <item h="1" x="58"/>
        <item h="1" x="55"/>
        <item h="1" x="57"/>
        <item h="1" x="34"/>
        <item h="1" x="87"/>
        <item x="88"/>
        <item h="1" x="86"/>
        <item h="1" x="90"/>
        <item h="1" x="44"/>
        <item x="83"/>
        <item h="1" x="91"/>
        <item h="1" x="89"/>
        <item h="1" x="92"/>
        <item x="78"/>
      </items>
    </pivotField>
    <pivotField compact="0" outline="0" showAll="0"/>
  </pivotFields>
  <rowFields count="3">
    <field x="0"/>
    <field x="14"/>
    <field x="11"/>
  </rowFields>
  <rowItems count="14">
    <i>
      <x/>
      <x v="146"/>
      <x v="1"/>
    </i>
    <i t="default">
      <x/>
    </i>
    <i>
      <x v="1"/>
      <x v="142"/>
      <x v="1"/>
    </i>
    <i r="1">
      <x v="146"/>
      <x v="1"/>
    </i>
    <i t="default">
      <x v="1"/>
    </i>
    <i>
      <x v="2"/>
      <x v="138"/>
      <x v="1"/>
    </i>
    <i r="1">
      <x v="142"/>
      <x v="1"/>
    </i>
    <i r="1">
      <x v="146"/>
      <x v="1"/>
    </i>
    <i t="default">
      <x v="2"/>
    </i>
    <i>
      <x v="4"/>
      <x v="138"/>
      <x v="1"/>
    </i>
    <i r="1">
      <x v="142"/>
      <x v="1"/>
    </i>
    <i r="1">
      <x v="146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4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3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1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8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8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7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4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3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7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6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1">
      <pivotArea dataOnly="0" outline="0" fieldPosition="0">
        <references count="1">
          <reference field="2" count="1">
            <x v="30"/>
          </reference>
        </references>
      </pivotArea>
    </format>
    <format dxfId="70">
      <pivotArea dataOnly="0" outline="0" fieldPosition="0">
        <references count="1">
          <reference field="2" count="1">
            <x v="40"/>
          </reference>
        </references>
      </pivotArea>
    </format>
    <format dxfId="69">
      <pivotArea dataOnly="0" outline="0" fieldPosition="0">
        <references count="1">
          <reference field="2" count="1">
            <x v="36"/>
          </reference>
        </references>
      </pivotArea>
    </format>
    <format dxfId="68">
      <pivotArea dataOnly="0" outline="0" fieldPosition="0">
        <references count="1">
          <reference field="2" count="1">
            <x v="10"/>
          </reference>
        </references>
      </pivotArea>
    </format>
    <format dxfId="67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6">
      <pivotArea outline="0" fieldPosition="0">
        <references count="1">
          <reference field="4" count="1" selected="0" defaultSubtotal="1">
            <x v="0"/>
          </reference>
        </references>
      </pivotArea>
    </format>
    <format dxfId="65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4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3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1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0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7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4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3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2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1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0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8">
      <pivotArea outline="0" collapsedLevelsAreSubtotals="1" fieldPosition="0"/>
    </format>
    <format dxfId="47">
      <pivotArea field="9" type="button" dataOnly="0" labelOnly="1" outline="0" axis="axisRow" fieldPosition="1"/>
    </format>
    <format dxfId="46">
      <pivotArea field="1" type="button" dataOnly="0" labelOnly="1" outline="0" axis="axisRow" fieldPosition="2"/>
    </format>
    <format dxfId="45">
      <pivotArea field="2" type="button" dataOnly="0" labelOnly="1" outline="0" axis="axisRow" fieldPosition="3"/>
    </format>
    <format dxfId="44">
      <pivotArea dataOnly="0" labelOnly="1" grandRow="1" outline="0" offset="B256:IV256" fieldPosition="0"/>
    </format>
    <format dxfId="43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2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9">
      <pivotArea dataOnly="0" labelOnly="1" outline="0" axis="axisValues" fieldPosition="0"/>
    </format>
    <format dxfId="38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6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4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3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2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0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8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5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4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3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2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1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0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19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5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475" headerRowDxfId="108" headerRowCellStyle="Normal 2 3" dataCellStyle="Normal 2 3" totalsRowCellStyle="Normal 2 3">
  <autoFilter ref="A8:P4475" xr:uid="{C13FB74F-8494-4A53-B988-1DBE1CB1BE34}">
    <filterColumn colId="11">
      <filters>
        <filter val="Cumplido"/>
        <filter val="Pendiente"/>
      </filters>
    </filterColumn>
  </autoFilter>
  <sortState xmlns:xlrd2="http://schemas.microsoft.com/office/spreadsheetml/2017/richdata2" ref="A9:P4006">
    <sortCondition ref="O8:O4006"/>
  </sortState>
  <tableColumns count="16">
    <tableColumn id="1" xr3:uid="{16C8E9B4-4D91-41F6-AFA1-5EA6952DFD77}" name="Solicita" totalsRowLabel="Total" totalsRowDxfId="107" dataCellStyle="Normal 2 3"/>
    <tableColumn id="13" xr3:uid="{AB9855D2-6028-454A-9907-9F7DFE63F2F2}" name="Fecha" dataDxfId="106" totalsRowDxfId="105" dataCellStyle="Normal 2 3"/>
    <tableColumn id="2" xr3:uid="{EFEA60D8-E5F5-4DA1-AC32-23032CAE2666}" name="Rubro" dataCellStyle="Normal 2 3"/>
    <tableColumn id="3" xr3:uid="{F8D3D548-B991-45A2-AB10-63F96158E48B}" name="Cantidad" totalsRowDxfId="104" dataCellStyle="Normal 2 3"/>
    <tableColumn id="4" xr3:uid="{CEBA7A3E-78DA-4849-8C9A-723841E2C33F}" name="U/M" dataCellStyle="Normal 2 3"/>
    <tableColumn id="5" xr3:uid="{730381E1-BFF1-4B60-B6DF-CF734B993EAE}" name="Articulo" totalsRowDxfId="103" dataCellStyle="Normal 2 3"/>
    <tableColumn id="6" xr3:uid="{1DF9B9C1-6DDD-4245-8592-0610C891E165}" name="Proveedor" dataCellStyle="Normal 2 3"/>
    <tableColumn id="7" xr3:uid="{85806B08-F2DC-4960-8A04-373BECD5D79C}" name="Sector" totalsRowDxfId="102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1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0" dataCellStyle="Normal 2 3">
      <calculatedColumnFormula>WEEKNUM(B9)</calculatedColumnFormula>
    </tableColumn>
    <tableColumn id="14" xr3:uid="{5E66BDDE-CE29-46C7-94D0-4136A876E298}" name="Entrega" dataDxfId="99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4" headerRowBorderDxfId="13" tableBorderDxfId="12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1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0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9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8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7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475"/>
  <sheetViews>
    <sheetView showGridLines="0" tabSelected="1" zoomScale="87" zoomScaleNormal="87" workbookViewId="0">
      <pane ySplit="8" topLeftCell="A3228" activePane="bottomLeft" state="frozen"/>
      <selection pane="bottomLeft" activeCell="C3234" sqref="C3234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2334</v>
      </c>
      <c r="K3" s="343">
        <f>COUNTIFS(Requerimiento[Estado],"Pendiente",Requerimiento[Solicita],"Planta")</f>
        <v>266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21</v>
      </c>
      <c r="N3" s="137">
        <f>COUNTIFS(Requerimiento[Estado],"En Proceso",Requerimiento[Solicita],"Planta")</f>
        <v>5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865</v>
      </c>
      <c r="K4" s="343">
        <f>COUNTIFS(Requerimiento[Estado],"Pendiente",Requerimiento[Solicita],"Campo")</f>
        <v>56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3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709</v>
      </c>
      <c r="K5" s="343">
        <f>COUNTIFS(Requerimiento[Estado],"Pendiente",Requerimiento[Solicita],"Bodega")</f>
        <v>31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7958</v>
      </c>
      <c r="J6" s="139">
        <f>COUNTIFS(Requerimiento[Estado],"Cumplido",Requerimiento[Solicita],"Ventas")</f>
        <v>104</v>
      </c>
      <c r="K6" s="139">
        <f>COUNTIFS(Requerimiento[Estado],"Pendiente",Requerimiento[Solicita],"Ventas")</f>
        <v>21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7791</v>
      </c>
      <c r="N16" s="10">
        <f t="shared" si="0"/>
        <v>3</v>
      </c>
      <c r="O16" s="10" t="str">
        <f t="shared" si="1"/>
        <v>2025 - 04</v>
      </c>
      <c r="P16" s="10"/>
    </row>
    <row r="17" spans="1:16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7791</v>
      </c>
      <c r="N24" s="10">
        <f t="shared" si="0"/>
        <v>3</v>
      </c>
      <c r="O24" s="10" t="str">
        <f t="shared" si="1"/>
        <v>2025 - 04</v>
      </c>
      <c r="P24" s="10"/>
    </row>
    <row r="25" spans="1:16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7791</v>
      </c>
      <c r="N25" s="10">
        <f t="shared" si="0"/>
        <v>3</v>
      </c>
      <c r="O25" s="10" t="str">
        <f t="shared" si="1"/>
        <v>2025 - 04</v>
      </c>
      <c r="P25" s="10"/>
    </row>
    <row r="26" spans="1:16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7791</v>
      </c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7791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7791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7791</v>
      </c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 hidden="1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8318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 hidden="1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 hidden="1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 hidden="1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7824</v>
      </c>
    </row>
    <row r="834" spans="1:16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 hidden="1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 hidden="1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 hidden="1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67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67" t="s">
        <v>8864</v>
      </c>
      <c r="N1217" s="10">
        <f t="shared" si="36"/>
        <v>34</v>
      </c>
      <c r="O1217" s="10" t="str">
        <f t="shared" si="37"/>
        <v>2026 - 31</v>
      </c>
      <c r="P1217" s="467" t="s">
        <v>8863</v>
      </c>
    </row>
    <row r="1218" spans="1:16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 hidden="1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 hidden="1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 hidden="1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 hidden="1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 hidden="1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 hidden="1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8339</v>
      </c>
      <c r="N1815" s="10">
        <f t="shared" si="56"/>
        <v>39</v>
      </c>
      <c r="O1815" s="10" t="str">
        <f t="shared" si="57"/>
        <v>2025 - 46</v>
      </c>
      <c r="P1815" s="10"/>
    </row>
    <row r="1816" spans="1:16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 hidden="1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 hidden="1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7896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7725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 hidden="1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 hidden="1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63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77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77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 hidden="1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 hidden="1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7745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7747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8338</v>
      </c>
      <c r="N2399" s="10">
        <f t="shared" si="74"/>
        <v>11</v>
      </c>
      <c r="O2399" s="10" t="str">
        <f t="shared" si="75"/>
        <v>2026 - 01</v>
      </c>
      <c r="P2399" s="10"/>
    </row>
    <row r="2400" spans="1:16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7748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8338</v>
      </c>
      <c r="N2400" s="10">
        <f t="shared" si="74"/>
        <v>11</v>
      </c>
      <c r="O2400" s="10" t="str">
        <f t="shared" si="75"/>
        <v>2026 - 01</v>
      </c>
      <c r="P2400" s="10"/>
    </row>
    <row r="2401" spans="1:16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7749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8338</v>
      </c>
      <c r="N2401" s="10">
        <f t="shared" si="74"/>
        <v>11</v>
      </c>
      <c r="O2401" s="10" t="str">
        <f t="shared" si="75"/>
        <v>2026 - 01</v>
      </c>
      <c r="P2401" s="10"/>
    </row>
    <row r="2402" spans="1:16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8081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7792</v>
      </c>
      <c r="G2403" s="10"/>
      <c r="H2403" s="10" t="s">
        <v>7793</v>
      </c>
      <c r="I2403" s="10"/>
      <c r="J2403" s="10"/>
      <c r="K2403" s="11">
        <v>46023</v>
      </c>
      <c r="L2403" s="10" t="s">
        <v>58</v>
      </c>
      <c r="M2403" s="372" t="s">
        <v>8338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7794</v>
      </c>
      <c r="G2404" s="10"/>
      <c r="H2404" s="10" t="s">
        <v>7793</v>
      </c>
      <c r="I2404" s="10"/>
      <c r="J2404" s="10"/>
      <c r="K2404" s="11">
        <v>46023</v>
      </c>
      <c r="L2404" s="10" t="s">
        <v>58</v>
      </c>
      <c r="M2404" s="372" t="s">
        <v>8338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7795</v>
      </c>
      <c r="G2405" s="10"/>
      <c r="H2405" s="10" t="s">
        <v>7793</v>
      </c>
      <c r="I2405" s="10"/>
      <c r="J2405" s="10"/>
      <c r="K2405" s="11">
        <v>46023</v>
      </c>
      <c r="L2405" s="10" t="s">
        <v>58</v>
      </c>
      <c r="M2405" s="372" t="s">
        <v>8338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7796</v>
      </c>
      <c r="G2406" s="10"/>
      <c r="H2406" s="10" t="s">
        <v>7793</v>
      </c>
      <c r="I2406" s="10"/>
      <c r="J2406" s="10"/>
      <c r="K2406" s="11">
        <v>46023</v>
      </c>
      <c r="L2406" s="10" t="s">
        <v>58</v>
      </c>
      <c r="M2406" s="372" t="s">
        <v>8338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7797</v>
      </c>
      <c r="G2407" s="10"/>
      <c r="H2407" s="10" t="s">
        <v>7793</v>
      </c>
      <c r="I2407" s="10"/>
      <c r="J2407" s="10"/>
      <c r="K2407" s="11">
        <v>46023</v>
      </c>
      <c r="L2407" s="10" t="s">
        <v>58</v>
      </c>
      <c r="M2407" s="372" t="s">
        <v>8338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7800</v>
      </c>
      <c r="G2408" s="10"/>
      <c r="H2408" s="10" t="s">
        <v>7793</v>
      </c>
      <c r="I2408" s="10"/>
      <c r="J2408" s="10"/>
      <c r="K2408" s="11">
        <v>46023</v>
      </c>
      <c r="L2408" s="10" t="s">
        <v>58</v>
      </c>
      <c r="M2408" s="372" t="s">
        <v>8338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7801</v>
      </c>
      <c r="G2409" s="10"/>
      <c r="H2409" s="10" t="s">
        <v>7802</v>
      </c>
      <c r="I2409" s="10"/>
      <c r="J2409" s="10"/>
      <c r="K2409" s="11">
        <v>46023</v>
      </c>
      <c r="L2409" s="10" t="s">
        <v>58</v>
      </c>
      <c r="M2409" s="372" t="s">
        <v>8338</v>
      </c>
      <c r="N2409" s="10">
        <f t="shared" si="74"/>
        <v>12</v>
      </c>
      <c r="O2409" s="10" t="str">
        <f t="shared" si="75"/>
        <v>2026 - 01</v>
      </c>
      <c r="P2409" s="10"/>
    </row>
    <row r="2410" spans="1:16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8059</v>
      </c>
      <c r="G2410" s="462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8083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8093</v>
      </c>
      <c r="G2412" s="447" t="s">
        <v>5548</v>
      </c>
      <c r="H2412" s="10" t="s">
        <v>8094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47" t="s">
        <v>8689</v>
      </c>
    </row>
    <row r="2413" spans="1:16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8109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8110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8093</v>
      </c>
      <c r="G2415" s="147"/>
      <c r="H2415" s="10" t="s">
        <v>8094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8096</v>
      </c>
      <c r="G2416" s="147"/>
      <c r="H2416" s="10" t="s">
        <v>8094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8097</v>
      </c>
      <c r="G2417" s="147"/>
      <c r="H2417" s="10" t="s">
        <v>8094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8098</v>
      </c>
      <c r="G2418" s="147"/>
      <c r="H2418" s="10" t="s">
        <v>8094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8099</v>
      </c>
      <c r="G2419" s="147"/>
      <c r="H2419" s="10" t="s">
        <v>8094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8185</v>
      </c>
      <c r="G2420" s="10"/>
      <c r="H2420" s="10"/>
      <c r="I2420" s="10"/>
      <c r="J2420" s="10"/>
      <c r="K2420" s="11">
        <v>46023</v>
      </c>
      <c r="L2420" s="10" t="s">
        <v>61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8187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8191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8193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8194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8195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8197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8198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8200</v>
      </c>
      <c r="G2430" s="487" t="s">
        <v>5783</v>
      </c>
      <c r="H2430" s="10"/>
      <c r="I2430" s="10"/>
      <c r="J2430" s="10"/>
      <c r="K2430" s="11">
        <v>46280</v>
      </c>
      <c r="L2430" s="10" t="s">
        <v>61</v>
      </c>
      <c r="M2430" s="478" t="s">
        <v>5896</v>
      </c>
      <c r="N2430" s="10">
        <f t="shared" si="74"/>
        <v>19</v>
      </c>
      <c r="O2430" s="10" t="str">
        <f t="shared" si="75"/>
        <v>2026 - 38</v>
      </c>
      <c r="P2430" s="487" t="s">
        <v>9075</v>
      </c>
    </row>
    <row r="2431" spans="1:16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8201</v>
      </c>
      <c r="G2431" s="487" t="s">
        <v>5783</v>
      </c>
      <c r="H2431" s="10"/>
      <c r="I2431" s="10"/>
      <c r="J2431" s="10"/>
      <c r="K2431" s="11">
        <v>46280</v>
      </c>
      <c r="L2431" s="10" t="s">
        <v>61</v>
      </c>
      <c r="M2431" s="478" t="s">
        <v>5896</v>
      </c>
      <c r="N2431" s="10">
        <f t="shared" si="74"/>
        <v>19</v>
      </c>
      <c r="O2431" s="10" t="str">
        <f t="shared" si="75"/>
        <v>2026 - 38</v>
      </c>
      <c r="P2431" s="487" t="s">
        <v>9075</v>
      </c>
    </row>
    <row r="2432" spans="1:16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8202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8204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8443</v>
      </c>
      <c r="N2433" s="10">
        <f t="shared" si="74"/>
        <v>19</v>
      </c>
      <c r="O2433" s="10" t="str">
        <f t="shared" si="75"/>
        <v>2026 - 01</v>
      </c>
      <c r="P2433" s="10"/>
    </row>
    <row r="2434" spans="1:16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8208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8291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8301</v>
      </c>
      <c r="G2436" s="10"/>
      <c r="H2436" s="10" t="s">
        <v>8300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8344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8345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8347</v>
      </c>
      <c r="G2439" s="373" t="s">
        <v>7738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8348</v>
      </c>
    </row>
    <row r="2440" spans="1:16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8396</v>
      </c>
      <c r="G2440" s="10"/>
      <c r="H2440" s="10"/>
      <c r="I2440" s="10"/>
      <c r="J2440" s="10"/>
      <c r="K2440" s="11">
        <v>46023</v>
      </c>
      <c r="L2440" s="10" t="s">
        <v>61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8397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8408</v>
      </c>
      <c r="G2442" s="447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47" t="s">
        <v>8684</v>
      </c>
    </row>
    <row r="2443" spans="1:16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8409</v>
      </c>
      <c r="G2443" s="447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47" t="s">
        <v>8684</v>
      </c>
    </row>
    <row r="2444" spans="1:16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8561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8562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8563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8564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8565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8566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0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0" t="s">
        <v>8781</v>
      </c>
    </row>
    <row r="2452" spans="1:16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5" t="s">
        <v>8568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8577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8578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8579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8580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8581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8582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8583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8586</v>
      </c>
    </row>
    <row r="2461" spans="1:16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8583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8587</v>
      </c>
    </row>
    <row r="2462" spans="1:16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8584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8586</v>
      </c>
    </row>
    <row r="2463" spans="1:16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8586</v>
      </c>
    </row>
    <row r="2464" spans="1:16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8585</v>
      </c>
      <c r="G2465" s="468" t="s">
        <v>8878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8597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0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0" t="s">
        <v>8781</v>
      </c>
    </row>
    <row r="2471" spans="1:16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0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0" t="s">
        <v>8781</v>
      </c>
    </row>
    <row r="2472" spans="1:16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0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0" t="s">
        <v>8781</v>
      </c>
    </row>
    <row r="2473" spans="1:16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0" t="s">
        <v>7104</v>
      </c>
      <c r="H2473" s="10"/>
      <c r="I2473" s="10"/>
      <c r="J2473" s="10"/>
      <c r="K2473" s="11">
        <v>46224</v>
      </c>
      <c r="L2473" s="10" t="s">
        <v>61</v>
      </c>
      <c r="M2473" s="460" t="s">
        <v>7153</v>
      </c>
      <c r="N2473" s="10">
        <f t="shared" si="78"/>
        <v>26</v>
      </c>
      <c r="O2473" s="10" t="str">
        <f t="shared" si="79"/>
        <v>2026 - 30</v>
      </c>
      <c r="P2473" s="460" t="s">
        <v>8782</v>
      </c>
    </row>
    <row r="2474" spans="1:16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0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0" t="s">
        <v>8781</v>
      </c>
    </row>
    <row r="2475" spans="1:16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3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3" t="s">
        <v>8849</v>
      </c>
    </row>
    <row r="2476" spans="1:16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0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0" t="s">
        <v>8781</v>
      </c>
    </row>
    <row r="2478" spans="1:16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0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0" t="s">
        <v>8781</v>
      </c>
    </row>
    <row r="2479" spans="1:16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0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0" t="s">
        <v>8781</v>
      </c>
    </row>
    <row r="2480" spans="1:16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3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3" t="s">
        <v>8849</v>
      </c>
    </row>
    <row r="2481" spans="1:16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0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0" t="s">
        <v>8781</v>
      </c>
    </row>
    <row r="2482" spans="1:16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3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3" t="s">
        <v>8849</v>
      </c>
    </row>
    <row r="2483" spans="1:16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0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0" t="s">
        <v>8781</v>
      </c>
    </row>
    <row r="2484" spans="1:16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3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3" t="s">
        <v>8849</v>
      </c>
    </row>
    <row r="2485" spans="1:16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0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0" t="s">
        <v>8781</v>
      </c>
    </row>
    <row r="2486" spans="1:16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8601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8604</v>
      </c>
      <c r="G2487" s="460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0" t="s">
        <v>8784</v>
      </c>
    </row>
    <row r="2488" spans="1:16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8605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>
      <c r="A2489" s="10" t="s">
        <v>376</v>
      </c>
      <c r="B2489" s="11">
        <v>46196</v>
      </c>
      <c r="C2489" s="10" t="s">
        <v>8623</v>
      </c>
      <c r="D2489" s="10">
        <v>1</v>
      </c>
      <c r="E2489" s="10" t="s">
        <v>15</v>
      </c>
      <c r="F2489" s="10" t="s">
        <v>8614</v>
      </c>
      <c r="G2489" s="454" t="s">
        <v>8731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4" t="s">
        <v>8730</v>
      </c>
    </row>
    <row r="2490" spans="1:16">
      <c r="A2490" s="10" t="s">
        <v>376</v>
      </c>
      <c r="B2490" s="11">
        <v>46196</v>
      </c>
      <c r="C2490" s="10" t="s">
        <v>8623</v>
      </c>
      <c r="D2490" s="10">
        <v>1</v>
      </c>
      <c r="E2490" s="10" t="s">
        <v>59</v>
      </c>
      <c r="F2490" s="10" t="s">
        <v>8615</v>
      </c>
      <c r="G2490" s="454" t="s">
        <v>8731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4" t="s">
        <v>8730</v>
      </c>
    </row>
    <row r="2491" spans="1:16">
      <c r="A2491" s="10" t="s">
        <v>376</v>
      </c>
      <c r="B2491" s="11">
        <v>46196</v>
      </c>
      <c r="C2491" s="10" t="s">
        <v>8623</v>
      </c>
      <c r="D2491" s="10">
        <v>1</v>
      </c>
      <c r="E2491" s="10" t="s">
        <v>59</v>
      </c>
      <c r="F2491" s="10" t="s">
        <v>8616</v>
      </c>
      <c r="G2491" s="454" t="s">
        <v>8731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4" t="s">
        <v>8730</v>
      </c>
    </row>
    <row r="2492" spans="1:16">
      <c r="A2492" s="10" t="s">
        <v>376</v>
      </c>
      <c r="B2492" s="11">
        <v>46196</v>
      </c>
      <c r="C2492" s="10" t="s">
        <v>8623</v>
      </c>
      <c r="D2492" s="10">
        <v>1</v>
      </c>
      <c r="E2492" s="10" t="s">
        <v>59</v>
      </c>
      <c r="F2492" s="10" t="s">
        <v>8617</v>
      </c>
      <c r="G2492" s="454" t="s">
        <v>8731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4" t="s">
        <v>8730</v>
      </c>
    </row>
    <row r="2493" spans="1:16">
      <c r="A2493" s="10" t="s">
        <v>376</v>
      </c>
      <c r="B2493" s="11">
        <v>46196</v>
      </c>
      <c r="C2493" s="10" t="s">
        <v>8623</v>
      </c>
      <c r="D2493" s="10">
        <v>5</v>
      </c>
      <c r="E2493" s="10" t="s">
        <v>15</v>
      </c>
      <c r="F2493" s="10" t="s">
        <v>8618</v>
      </c>
      <c r="G2493" s="454" t="s">
        <v>8731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4" t="s">
        <v>8730</v>
      </c>
    </row>
    <row r="2494" spans="1:16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0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0" t="s">
        <v>8781</v>
      </c>
    </row>
    <row r="2495" spans="1:16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8199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8225</v>
      </c>
      <c r="P2809" s="10"/>
    </row>
    <row r="2810" spans="1:16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8225</v>
      </c>
      <c r="P2810" s="10"/>
    </row>
    <row r="2811" spans="1:16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8343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8340</v>
      </c>
      <c r="N2828" s="10">
        <f t="shared" si="90"/>
        <v>7</v>
      </c>
      <c r="O2828" s="10" t="str">
        <f t="shared" si="91"/>
        <v>2026 - 08</v>
      </c>
      <c r="P2828" s="10"/>
    </row>
    <row r="2829" spans="1:16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8413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3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3" t="s">
        <v>8850</v>
      </c>
    </row>
    <row r="2844" spans="1:16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3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3" t="s">
        <v>8850</v>
      </c>
    </row>
    <row r="2845" spans="1:16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7957</v>
      </c>
      <c r="N2846" s="10">
        <f t="shared" si="90"/>
        <v>7</v>
      </c>
      <c r="O2846" s="10" t="str">
        <f t="shared" si="91"/>
        <v>2026 - 08</v>
      </c>
      <c r="P2846" s="10"/>
    </row>
    <row r="2847" spans="1:16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7957</v>
      </c>
      <c r="N2847" s="10">
        <f t="shared" si="90"/>
        <v>7</v>
      </c>
      <c r="O2847" s="10" t="str">
        <f t="shared" si="91"/>
        <v>2026 - 08</v>
      </c>
      <c r="P2847" s="10"/>
    </row>
    <row r="2848" spans="1:16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7957</v>
      </c>
      <c r="N2848" s="10">
        <f t="shared" si="90"/>
        <v>7</v>
      </c>
      <c r="O2848" s="10" t="str">
        <f t="shared" si="91"/>
        <v>2026 - 08</v>
      </c>
      <c r="P2848" s="10"/>
    </row>
    <row r="2849" spans="1:16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47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7957</v>
      </c>
      <c r="N2849" s="10">
        <f t="shared" si="90"/>
        <v>7</v>
      </c>
      <c r="O2849" s="10" t="str">
        <f t="shared" si="91"/>
        <v>2026 - 27</v>
      </c>
      <c r="P2849" s="447" t="s">
        <v>8687</v>
      </c>
    </row>
    <row r="2850" spans="1:16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7957</v>
      </c>
      <c r="N2855" s="10">
        <f t="shared" si="90"/>
        <v>7</v>
      </c>
      <c r="O2855" s="10" t="str">
        <f t="shared" si="91"/>
        <v>2026 - 08</v>
      </c>
      <c r="P2855" s="10"/>
    </row>
    <row r="2856" spans="1:16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7957</v>
      </c>
      <c r="N2856" s="10">
        <f t="shared" si="90"/>
        <v>7</v>
      </c>
      <c r="O2856" s="10" t="str">
        <f t="shared" si="91"/>
        <v>2026 - 08</v>
      </c>
      <c r="P2856" s="10"/>
    </row>
    <row r="2857" spans="1:16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7957</v>
      </c>
      <c r="N2858" s="10">
        <f t="shared" si="90"/>
        <v>7</v>
      </c>
      <c r="O2858" s="10" t="str">
        <f t="shared" si="91"/>
        <v>2026 - 08</v>
      </c>
      <c r="P2858" s="10"/>
    </row>
    <row r="2859" spans="1:16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47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7957</v>
      </c>
      <c r="N2859" s="10">
        <f>WEEKNUM(B2859)</f>
        <v>7</v>
      </c>
      <c r="O2859" s="10" t="str">
        <f>YEAR(K2859) &amp; " - " &amp; TEXT(WEEKNUM(K2859),"00")</f>
        <v>2026 - 27</v>
      </c>
      <c r="P2859" s="447" t="s">
        <v>8687</v>
      </c>
    </row>
    <row r="2860" spans="1:16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7957</v>
      </c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7957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7957</v>
      </c>
      <c r="N2864" s="10">
        <f t="shared" si="90"/>
        <v>7</v>
      </c>
      <c r="O2864" s="10" t="str">
        <f t="shared" si="91"/>
        <v>2026 - 08</v>
      </c>
      <c r="P2864" s="10"/>
    </row>
    <row r="2865" spans="1:16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7957</v>
      </c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47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7957</v>
      </c>
      <c r="N2872" s="10">
        <f>WEEKNUM(B2872)</f>
        <v>7</v>
      </c>
      <c r="O2872" s="10" t="str">
        <f>YEAR(K2872) &amp; " - " &amp; TEXT(WEEKNUM(K2872),"00")</f>
        <v>2026 - 27</v>
      </c>
      <c r="P2872" s="447" t="s">
        <v>8687</v>
      </c>
    </row>
    <row r="2873" spans="1:16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7957</v>
      </c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47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7957</v>
      </c>
      <c r="N2875" s="10">
        <f t="shared" si="90"/>
        <v>7</v>
      </c>
      <c r="O2875" s="10" t="str">
        <f t="shared" si="91"/>
        <v>2026 - 27</v>
      </c>
      <c r="P2875" s="447" t="s">
        <v>8687</v>
      </c>
    </row>
    <row r="2876" spans="1:16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7957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47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47" t="s">
        <v>8687</v>
      </c>
    </row>
    <row r="2882" spans="1:16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47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7957</v>
      </c>
      <c r="N2882" s="10">
        <f t="shared" si="92"/>
        <v>7</v>
      </c>
      <c r="O2882" s="10" t="str">
        <f t="shared" si="93"/>
        <v>2026 - 27</v>
      </c>
      <c r="P2882" s="447" t="s">
        <v>8687</v>
      </c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47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7957</v>
      </c>
      <c r="N2883" s="10">
        <f t="shared" si="92"/>
        <v>7</v>
      </c>
      <c r="O2883" s="10" t="str">
        <f t="shared" si="93"/>
        <v>2026 - 27</v>
      </c>
      <c r="P2883" s="447" t="s">
        <v>8687</v>
      </c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7957</v>
      </c>
      <c r="N2885" s="10">
        <f t="shared" si="92"/>
        <v>7</v>
      </c>
      <c r="O2885" s="10" t="str">
        <f t="shared" si="93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7957</v>
      </c>
      <c r="N2886" s="10">
        <f t="shared" si="92"/>
        <v>7</v>
      </c>
      <c r="O2886" s="10" t="str">
        <f t="shared" si="93"/>
        <v>2026 - 08</v>
      </c>
      <c r="P2886" s="10"/>
    </row>
    <row r="2887" spans="1:16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7957</v>
      </c>
      <c r="N2887" s="10">
        <f t="shared" si="92"/>
        <v>7</v>
      </c>
      <c r="O2887" s="10" t="str">
        <f t="shared" si="93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7957</v>
      </c>
      <c r="N2888" s="10">
        <f t="shared" si="92"/>
        <v>7</v>
      </c>
      <c r="O2888" s="10" t="str">
        <f t="shared" si="93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7957</v>
      </c>
      <c r="N2889" s="10">
        <f t="shared" si="92"/>
        <v>7</v>
      </c>
      <c r="O2889" s="10" t="str">
        <f t="shared" si="93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7957</v>
      </c>
      <c r="N2891" s="10">
        <f t="shared" si="92"/>
        <v>7</v>
      </c>
      <c r="O2891" s="10" t="str">
        <f t="shared" si="93"/>
        <v>2026 - 08</v>
      </c>
      <c r="P2891" s="10" t="s">
        <v>8172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47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7957</v>
      </c>
      <c r="N2893" s="10">
        <f t="shared" si="92"/>
        <v>7</v>
      </c>
      <c r="O2893" s="10" t="str">
        <f t="shared" si="93"/>
        <v>2026 - 27</v>
      </c>
      <c r="P2893" s="448" t="s">
        <v>8687</v>
      </c>
    </row>
    <row r="2894" spans="1:16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47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7957</v>
      </c>
      <c r="N2895" s="10">
        <f t="shared" si="92"/>
        <v>7</v>
      </c>
      <c r="O2895" s="10" t="str">
        <f t="shared" si="93"/>
        <v>2026 - 27</v>
      </c>
      <c r="P2895" s="448" t="s">
        <v>8687</v>
      </c>
    </row>
    <row r="2896" spans="1:16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8655</v>
      </c>
      <c r="N2896" s="10">
        <f t="shared" si="92"/>
        <v>7</v>
      </c>
      <c r="O2896" s="10" t="str">
        <f t="shared" si="93"/>
        <v>2026 - 08</v>
      </c>
      <c r="P2896" s="10"/>
    </row>
    <row r="2897" spans="1:16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8655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7726</v>
      </c>
      <c r="N2898" s="10">
        <f t="shared" si="92"/>
        <v>51</v>
      </c>
      <c r="O2898" s="10" t="str">
        <f t="shared" si="93"/>
        <v>2026 - 09</v>
      </c>
      <c r="P2898" s="10"/>
    </row>
    <row r="2899" spans="1:16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7701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7701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7701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7692</v>
      </c>
      <c r="G2954" s="331" t="s">
        <v>7694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7693</v>
      </c>
    </row>
    <row r="2955" spans="1:16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7695</v>
      </c>
      <c r="G2955" s="10" t="s">
        <v>7694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7696</v>
      </c>
    </row>
    <row r="2956" spans="1:16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7697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7698</v>
      </c>
    </row>
    <row r="2957" spans="1:16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8154</v>
      </c>
      <c r="N2957" s="10">
        <f t="shared" si="94"/>
        <v>8</v>
      </c>
      <c r="O2957" s="10" t="str">
        <f t="shared" si="95"/>
        <v>2026 - 09</v>
      </c>
      <c r="P2957" s="10"/>
    </row>
    <row r="2958" spans="1:16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8338</v>
      </c>
      <c r="N2958" s="10">
        <f t="shared" si="94"/>
        <v>8</v>
      </c>
      <c r="O2958" s="10" t="str">
        <f t="shared" si="95"/>
        <v>2026 - 09</v>
      </c>
      <c r="P2958" s="10"/>
    </row>
    <row r="2959" spans="1:16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8338</v>
      </c>
      <c r="N2959" s="10">
        <f t="shared" si="94"/>
        <v>8</v>
      </c>
      <c r="O2959" s="10" t="str">
        <f t="shared" si="95"/>
        <v>2026 - 09</v>
      </c>
      <c r="P2959" s="10"/>
    </row>
    <row r="2960" spans="1:16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494" t="s">
        <v>7144</v>
      </c>
      <c r="H2966" s="10" t="s">
        <v>7611</v>
      </c>
      <c r="I2966" s="10"/>
      <c r="J2966" s="10"/>
      <c r="K2966" s="11">
        <v>46290</v>
      </c>
      <c r="L2966" s="10" t="s">
        <v>61</v>
      </c>
      <c r="M2966" s="10"/>
      <c r="N2966" s="10">
        <f t="shared" ref="N2966" si="96">WEEKNUM(B2966)</f>
        <v>8</v>
      </c>
      <c r="O2966" s="10" t="str">
        <f t="shared" ref="O2966" si="97">YEAR(K2966) &amp; " - " &amp; TEXT(WEEKNUM(K2966),"00")</f>
        <v>2026 - 39</v>
      </c>
      <c r="P2966" s="494" t="s">
        <v>9148</v>
      </c>
    </row>
    <row r="2967" spans="1:16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494" t="s">
        <v>7144</v>
      </c>
      <c r="H2967" s="10" t="s">
        <v>7611</v>
      </c>
      <c r="I2967" s="10"/>
      <c r="J2967" s="10"/>
      <c r="K2967" s="11">
        <v>46290</v>
      </c>
      <c r="L2967" s="10" t="s">
        <v>61</v>
      </c>
      <c r="M2967" s="10"/>
      <c r="N2967" s="10">
        <f t="shared" si="94"/>
        <v>8</v>
      </c>
      <c r="O2967" s="10" t="str">
        <f t="shared" si="95"/>
        <v>2026 - 39</v>
      </c>
      <c r="P2967" s="494" t="s">
        <v>9148</v>
      </c>
    </row>
    <row r="2968" spans="1:16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7729</v>
      </c>
    </row>
    <row r="2972" spans="1:16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7729</v>
      </c>
    </row>
    <row r="2973" spans="1:16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7729</v>
      </c>
    </row>
    <row r="2974" spans="1:16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7729</v>
      </c>
    </row>
    <row r="2976" spans="1:16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7732</v>
      </c>
    </row>
    <row r="2978" spans="1:16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8046</v>
      </c>
      <c r="N2980" s="10">
        <f t="shared" si="94"/>
        <v>6</v>
      </c>
      <c r="O2980" s="10" t="str">
        <f t="shared" si="95"/>
        <v>2026 - 10</v>
      </c>
      <c r="P2980" s="10"/>
    </row>
    <row r="2981" spans="1:16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7731</v>
      </c>
    </row>
    <row r="2985" spans="1:16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7731</v>
      </c>
    </row>
    <row r="2986" spans="1:16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7731</v>
      </c>
    </row>
    <row r="2987" spans="1:16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7731</v>
      </c>
    </row>
    <row r="2988" spans="1:16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7731</v>
      </c>
    </row>
    <row r="2989" spans="1:16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7729</v>
      </c>
    </row>
    <row r="2990" spans="1:16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7723</v>
      </c>
    </row>
    <row r="2991" spans="1:16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7723</v>
      </c>
    </row>
    <row r="2992" spans="1:16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7723</v>
      </c>
    </row>
    <row r="2993" spans="1:16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7723</v>
      </c>
    </row>
    <row r="2994" spans="1:16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7723</v>
      </c>
    </row>
    <row r="2995" spans="1:16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7701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7727</v>
      </c>
    </row>
    <row r="3002" spans="1:16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7701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8">WEEKNUM(B3004)</f>
        <v>6</v>
      </c>
      <c r="O3004" s="10" t="str">
        <f t="shared" ref="O3004:O3067" si="99">YEAR(K3004) &amp; " - " &amp; TEXT(WEEKNUM(K3004),"00")</f>
        <v>2026 - 10</v>
      </c>
      <c r="P3004" s="99" t="s">
        <v>7723</v>
      </c>
    </row>
    <row r="3005" spans="1:16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8"/>
        <v>6</v>
      </c>
      <c r="O3005" s="10" t="str">
        <f t="shared" si="99"/>
        <v>2026 - 10</v>
      </c>
      <c r="P3005" s="99" t="s">
        <v>7724</v>
      </c>
    </row>
    <row r="3006" spans="1:16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8"/>
        <v>6</v>
      </c>
      <c r="O3006" s="10" t="str">
        <f t="shared" si="99"/>
        <v>2026 - 10</v>
      </c>
      <c r="P3006" s="99" t="s">
        <v>7723</v>
      </c>
    </row>
    <row r="3007" spans="1:16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8"/>
        <v>9</v>
      </c>
      <c r="O3007" s="10" t="str">
        <f t="shared" si="99"/>
        <v>2026 - 10</v>
      </c>
      <c r="P3007" s="99" t="s">
        <v>7723</v>
      </c>
    </row>
    <row r="3008" spans="1:16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8"/>
        <v>9</v>
      </c>
      <c r="O3008" s="10" t="str">
        <f t="shared" si="99"/>
        <v>2026 - 10</v>
      </c>
      <c r="P3008" s="330" t="s">
        <v>7730</v>
      </c>
    </row>
    <row r="3009" spans="1:16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8"/>
        <v>9</v>
      </c>
      <c r="O3009" s="10" t="str">
        <f t="shared" si="99"/>
        <v>2026 - 10</v>
      </c>
      <c r="P3009" s="330" t="s">
        <v>7730</v>
      </c>
    </row>
    <row r="3010" spans="1:16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8"/>
        <v>9</v>
      </c>
      <c r="O3010" s="10" t="str">
        <f t="shared" si="99"/>
        <v>2026 - 10</v>
      </c>
      <c r="P3010" s="330" t="s">
        <v>7730</v>
      </c>
    </row>
    <row r="3011" spans="1:16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8"/>
        <v>9</v>
      </c>
      <c r="O3011" s="10" t="str">
        <f t="shared" si="99"/>
        <v>2026 - 10</v>
      </c>
      <c r="P3011" s="330" t="s">
        <v>7730</v>
      </c>
    </row>
    <row r="3012" spans="1:16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8"/>
        <v>9</v>
      </c>
      <c r="O3012" s="10" t="str">
        <f t="shared" si="99"/>
        <v>2026 - 10</v>
      </c>
      <c r="P3012" s="330" t="s">
        <v>7730</v>
      </c>
    </row>
    <row r="3013" spans="1:16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8"/>
        <v>9</v>
      </c>
      <c r="O3013" s="10" t="str">
        <f t="shared" si="99"/>
        <v>2026 - 10</v>
      </c>
      <c r="P3013" s="330" t="s">
        <v>7730</v>
      </c>
    </row>
    <row r="3014" spans="1:16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8"/>
        <v>9</v>
      </c>
      <c r="O3014" s="10" t="str">
        <f t="shared" si="99"/>
        <v>2026 - 10</v>
      </c>
      <c r="P3014" s="330" t="s">
        <v>7730</v>
      </c>
    </row>
    <row r="3015" spans="1:16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8"/>
        <v>9</v>
      </c>
      <c r="O3015" s="10" t="str">
        <f t="shared" si="99"/>
        <v>2026 - 10</v>
      </c>
      <c r="P3015" s="330" t="s">
        <v>7730</v>
      </c>
    </row>
    <row r="3016" spans="1:16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8"/>
        <v>9</v>
      </c>
      <c r="O3016" s="10" t="str">
        <f t="shared" si="99"/>
        <v>2026 - 10</v>
      </c>
      <c r="P3016" s="330" t="s">
        <v>7730</v>
      </c>
    </row>
    <row r="3017" spans="1:16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8"/>
        <v>9</v>
      </c>
      <c r="O3017" s="10" t="str">
        <f t="shared" si="99"/>
        <v>2026 - 10</v>
      </c>
      <c r="P3017" s="330" t="s">
        <v>7730</v>
      </c>
    </row>
    <row r="3018" spans="1:16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8"/>
        <v>6</v>
      </c>
      <c r="O3018" s="10" t="str">
        <f t="shared" si="99"/>
        <v>2026 - 10</v>
      </c>
      <c r="P3018" s="10"/>
    </row>
    <row r="3019" spans="1:16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8"/>
        <v>6</v>
      </c>
      <c r="O3019" s="10" t="str">
        <f t="shared" si="99"/>
        <v>2026 - 10</v>
      </c>
      <c r="P3019" s="10"/>
    </row>
    <row r="3020" spans="1:16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7714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8"/>
        <v>10</v>
      </c>
      <c r="O3020" s="10" t="str">
        <f t="shared" si="99"/>
        <v>2026 - 10</v>
      </c>
      <c r="P3020" s="98" t="s">
        <v>7715</v>
      </c>
    </row>
    <row r="3021" spans="1:16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7716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8"/>
        <v>10</v>
      </c>
      <c r="O3021" s="10" t="str">
        <f t="shared" si="99"/>
        <v>2026 - 10</v>
      </c>
      <c r="P3021" s="98" t="s">
        <v>7717</v>
      </c>
    </row>
    <row r="3022" spans="1:16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7900</v>
      </c>
      <c r="N3022" s="10">
        <f t="shared" si="98"/>
        <v>8</v>
      </c>
      <c r="O3022" s="10" t="str">
        <f t="shared" si="99"/>
        <v>2026 - 10</v>
      </c>
      <c r="P3022" s="10"/>
    </row>
    <row r="3023" spans="1:16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7900</v>
      </c>
      <c r="N3023" s="10">
        <f t="shared" si="98"/>
        <v>8</v>
      </c>
      <c r="O3023" s="10" t="str">
        <f t="shared" si="99"/>
        <v>2026 - 10</v>
      </c>
      <c r="P3023" s="10"/>
    </row>
    <row r="3024" spans="1:16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8"/>
        <v>4</v>
      </c>
      <c r="O3024" s="10" t="str">
        <f t="shared" si="99"/>
        <v>2026 - 11</v>
      </c>
      <c r="P3024" s="318" t="s">
        <v>7777</v>
      </c>
    </row>
    <row r="3025" spans="1:16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7781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8"/>
        <v>4</v>
      </c>
      <c r="O3025" s="10" t="str">
        <f t="shared" si="99"/>
        <v>2026 - 11</v>
      </c>
      <c r="P3025" s="318" t="s">
        <v>7780</v>
      </c>
    </row>
    <row r="3026" spans="1:16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8"/>
        <v>4</v>
      </c>
      <c r="O3026" s="10" t="str">
        <f t="shared" si="99"/>
        <v>2026 - 11</v>
      </c>
      <c r="P3026" s="10"/>
    </row>
    <row r="3027" spans="1:16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8"/>
        <v>5</v>
      </c>
      <c r="O3027" s="10" t="str">
        <f t="shared" si="99"/>
        <v>2026 - 11</v>
      </c>
      <c r="P3027" s="10"/>
    </row>
    <row r="3028" spans="1:16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8"/>
        <v>5</v>
      </c>
      <c r="O3028" s="10" t="str">
        <f t="shared" si="99"/>
        <v>2026 - 11</v>
      </c>
      <c r="P3028" s="10"/>
    </row>
    <row r="3029" spans="1:16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8"/>
        <v>5</v>
      </c>
      <c r="O3029" s="10" t="str">
        <f t="shared" si="99"/>
        <v>2026 - 11</v>
      </c>
      <c r="P3029" s="320" t="s">
        <v>7736</v>
      </c>
    </row>
    <row r="3030" spans="1:16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8046</v>
      </c>
      <c r="N3030" s="10">
        <f t="shared" si="98"/>
        <v>6</v>
      </c>
      <c r="O3030" s="10" t="str">
        <f t="shared" si="99"/>
        <v>2026 - 11</v>
      </c>
      <c r="P3030" s="10"/>
    </row>
    <row r="3031" spans="1:16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7738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8"/>
        <v>7</v>
      </c>
      <c r="O3031" s="10" t="str">
        <f t="shared" si="99"/>
        <v>2026 - 11</v>
      </c>
      <c r="P3031" s="320" t="s">
        <v>7737</v>
      </c>
    </row>
    <row r="3032" spans="1:16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7738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8"/>
        <v>7</v>
      </c>
      <c r="O3032" s="10" t="str">
        <f t="shared" si="99"/>
        <v>2026 - 11</v>
      </c>
      <c r="P3032" s="320" t="s">
        <v>7736</v>
      </c>
    </row>
    <row r="3033" spans="1:16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8"/>
        <v>5</v>
      </c>
      <c r="O3033" s="10" t="str">
        <f t="shared" si="99"/>
        <v>2026 - 11</v>
      </c>
      <c r="P3033" s="10"/>
    </row>
    <row r="3034" spans="1:16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8"/>
        <v>7</v>
      </c>
      <c r="O3034" s="10" t="str">
        <f t="shared" si="99"/>
        <v>2026 - 11</v>
      </c>
      <c r="P3034" s="10"/>
    </row>
    <row r="3035" spans="1:16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8"/>
        <v>7</v>
      </c>
      <c r="O3035" s="10" t="str">
        <f t="shared" si="99"/>
        <v>2026 - 11</v>
      </c>
      <c r="P3035" s="103" t="s">
        <v>7735</v>
      </c>
    </row>
    <row r="3036" spans="1:16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8"/>
        <v>8</v>
      </c>
      <c r="O3036" s="10" t="str">
        <f t="shared" si="99"/>
        <v>2026 - 11</v>
      </c>
      <c r="P3036" s="10"/>
    </row>
    <row r="3037" spans="1:16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8"/>
        <v>8</v>
      </c>
      <c r="O3037" s="10" t="str">
        <f t="shared" si="99"/>
        <v>2026 - 11</v>
      </c>
      <c r="P3037" s="10"/>
    </row>
    <row r="3038" spans="1:16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8"/>
        <v>8</v>
      </c>
      <c r="O3038" s="10" t="str">
        <f t="shared" si="99"/>
        <v>2026 - 11</v>
      </c>
      <c r="P3038" s="10"/>
    </row>
    <row r="3039" spans="1:16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8"/>
        <v>8</v>
      </c>
      <c r="O3039" s="10" t="str">
        <f t="shared" si="99"/>
        <v>2026 - 11</v>
      </c>
      <c r="P3039" s="10"/>
    </row>
    <row r="3040" spans="1:16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8"/>
        <v>8</v>
      </c>
      <c r="O3040" s="10" t="str">
        <f t="shared" si="99"/>
        <v>2026 - 11</v>
      </c>
      <c r="P3040" s="10"/>
    </row>
    <row r="3041" spans="1:16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8"/>
        <v>8</v>
      </c>
      <c r="O3041" s="10" t="str">
        <f t="shared" si="99"/>
        <v>2026 - 11</v>
      </c>
      <c r="P3041" s="10"/>
    </row>
    <row r="3042" spans="1:16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8"/>
        <v>8</v>
      </c>
      <c r="O3042" s="10" t="str">
        <f t="shared" si="99"/>
        <v>2026 - 11</v>
      </c>
      <c r="P3042" s="318" t="s">
        <v>7778</v>
      </c>
    </row>
    <row r="3043" spans="1:16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8"/>
        <v>8</v>
      </c>
      <c r="O3043" s="10" t="str">
        <f t="shared" si="99"/>
        <v>2026 - 11</v>
      </c>
      <c r="P3043" s="318" t="s">
        <v>7779</v>
      </c>
    </row>
    <row r="3044" spans="1:16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8"/>
        <v>8</v>
      </c>
      <c r="O3044" s="10" t="str">
        <f t="shared" si="99"/>
        <v>2026 - 11</v>
      </c>
      <c r="P3044" s="10"/>
    </row>
    <row r="3045" spans="1:16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8"/>
        <v>8</v>
      </c>
      <c r="O3045" s="10" t="str">
        <f t="shared" si="99"/>
        <v>2026 - 11</v>
      </c>
      <c r="P3045" s="10"/>
    </row>
    <row r="3046" spans="1:16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7702</v>
      </c>
      <c r="K3046" s="11">
        <v>46094</v>
      </c>
      <c r="L3046" s="445" t="s">
        <v>61</v>
      </c>
      <c r="M3046" s="10"/>
      <c r="N3046" s="10">
        <f t="shared" si="98"/>
        <v>8</v>
      </c>
      <c r="O3046" s="10" t="str">
        <f t="shared" si="99"/>
        <v>2026 - 11</v>
      </c>
      <c r="P3046" s="10"/>
    </row>
    <row r="3047" spans="1:16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8"/>
        <v>8</v>
      </c>
      <c r="O3047" s="10" t="str">
        <f t="shared" si="99"/>
        <v>2026 - 11</v>
      </c>
      <c r="P3047" s="10"/>
    </row>
    <row r="3048" spans="1:16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8"/>
        <v>8</v>
      </c>
      <c r="O3048" s="10" t="str">
        <f t="shared" si="99"/>
        <v>2026 - 11</v>
      </c>
      <c r="P3048" s="10"/>
    </row>
    <row r="3049" spans="1:16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8"/>
        <v>8</v>
      </c>
      <c r="O3049" s="10" t="str">
        <f t="shared" si="99"/>
        <v>2026 - 11</v>
      </c>
      <c r="P3049" s="10"/>
    </row>
    <row r="3050" spans="1:16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8"/>
        <v>8</v>
      </c>
      <c r="O3050" s="10" t="str">
        <f t="shared" si="99"/>
        <v>2026 - 11</v>
      </c>
      <c r="P3050" s="10"/>
    </row>
    <row r="3051" spans="1:16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8"/>
        <v>8</v>
      </c>
      <c r="O3051" s="10" t="str">
        <f t="shared" si="99"/>
        <v>2026 - 11</v>
      </c>
      <c r="P3051" s="10"/>
    </row>
    <row r="3052" spans="1:16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8"/>
        <v>6</v>
      </c>
      <c r="O3052" s="10" t="str">
        <f t="shared" si="99"/>
        <v>2026 - 11</v>
      </c>
      <c r="P3052" s="318" t="s">
        <v>7783</v>
      </c>
    </row>
    <row r="3053" spans="1:16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7701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8"/>
        <v>6</v>
      </c>
      <c r="O3053" s="10" t="str">
        <f t="shared" si="99"/>
        <v>2026 - 11</v>
      </c>
      <c r="P3053" s="318" t="s">
        <v>7777</v>
      </c>
    </row>
    <row r="3054" spans="1:16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7701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7786</v>
      </c>
      <c r="N3054" s="10">
        <f t="shared" si="98"/>
        <v>6</v>
      </c>
      <c r="O3054" s="10" t="str">
        <f t="shared" si="99"/>
        <v>2026 - 11</v>
      </c>
      <c r="P3054" s="10"/>
    </row>
    <row r="3055" spans="1:16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7703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8"/>
        <v>10</v>
      </c>
      <c r="O3055" s="10" t="str">
        <f t="shared" si="99"/>
        <v>2026 - 11</v>
      </c>
      <c r="P3055" s="10"/>
    </row>
    <row r="3056" spans="1:16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7707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8"/>
        <v>10</v>
      </c>
      <c r="O3056" s="10" t="str">
        <f t="shared" si="99"/>
        <v>2026 - 11</v>
      </c>
      <c r="P3056" s="10"/>
    </row>
    <row r="3057" spans="1:16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7708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8"/>
        <v>10</v>
      </c>
      <c r="O3057" s="10" t="str">
        <f t="shared" si="99"/>
        <v>2026 - 11</v>
      </c>
      <c r="P3057" s="10"/>
    </row>
    <row r="3058" spans="1:16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8"/>
        <v>10</v>
      </c>
      <c r="O3058" s="10" t="str">
        <f t="shared" si="99"/>
        <v>2026 - 11</v>
      </c>
      <c r="P3058" s="10"/>
    </row>
    <row r="3059" spans="1:16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7709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8"/>
        <v>10</v>
      </c>
      <c r="O3059" s="10" t="str">
        <f t="shared" si="99"/>
        <v>2026 - 11</v>
      </c>
      <c r="P3059" s="10"/>
    </row>
    <row r="3060" spans="1:16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7712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8"/>
        <v>10</v>
      </c>
      <c r="O3060" s="10" t="str">
        <f t="shared" si="99"/>
        <v>2026 - 11</v>
      </c>
      <c r="P3060" s="318" t="s">
        <v>7779</v>
      </c>
    </row>
    <row r="3061" spans="1:16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7713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8"/>
        <v>10</v>
      </c>
      <c r="O3061" s="10" t="str">
        <f t="shared" si="99"/>
        <v>2026 - 11</v>
      </c>
      <c r="P3061" s="318" t="s">
        <v>7779</v>
      </c>
    </row>
    <row r="3062" spans="1:16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7719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8"/>
        <v>10</v>
      </c>
      <c r="O3062" s="10" t="str">
        <f t="shared" si="99"/>
        <v>2026 - 11</v>
      </c>
      <c r="P3062" s="10"/>
    </row>
    <row r="3063" spans="1:16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7720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8"/>
        <v>10</v>
      </c>
      <c r="O3063" s="10" t="str">
        <f t="shared" si="99"/>
        <v>2026 - 11</v>
      </c>
      <c r="P3063" s="10"/>
    </row>
    <row r="3064" spans="1:16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8"/>
        <v>10</v>
      </c>
      <c r="O3064" s="10" t="str">
        <f t="shared" si="99"/>
        <v>2026 - 11</v>
      </c>
      <c r="P3064" s="10"/>
    </row>
    <row r="3065" spans="1:16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8"/>
        <v>10</v>
      </c>
      <c r="O3065" s="10" t="str">
        <f t="shared" si="99"/>
        <v>2026 - 11</v>
      </c>
      <c r="P3065" s="10"/>
    </row>
    <row r="3066" spans="1:16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8"/>
        <v>11</v>
      </c>
      <c r="O3066" s="10" t="str">
        <f t="shared" si="99"/>
        <v>2026 - 11</v>
      </c>
      <c r="P3066" s="10"/>
    </row>
    <row r="3067" spans="1:16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7774</v>
      </c>
      <c r="G3067" s="318" t="s">
        <v>7776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8"/>
        <v>11</v>
      </c>
      <c r="O3067" s="10" t="str">
        <f t="shared" si="99"/>
        <v>2026 - 11</v>
      </c>
      <c r="P3067" s="318" t="s">
        <v>7775</v>
      </c>
    </row>
    <row r="3068" spans="1:16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7782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100">WEEKNUM(B3068)</f>
        <v>11</v>
      </c>
      <c r="O3068" s="10" t="str">
        <f t="shared" ref="O3068:O3131" si="101">YEAR(K3068) &amp; " - " &amp; TEXT(WEEKNUM(K3068),"00")</f>
        <v>2026 - 11</v>
      </c>
      <c r="P3068" s="318" t="s">
        <v>7783</v>
      </c>
    </row>
    <row r="3069" spans="1:16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7784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100"/>
        <v>11</v>
      </c>
      <c r="O3069" s="10" t="str">
        <f t="shared" si="101"/>
        <v>2026 - 11</v>
      </c>
      <c r="P3069" s="10"/>
    </row>
    <row r="3070" spans="1:16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8340</v>
      </c>
      <c r="N3070" s="10">
        <f t="shared" si="100"/>
        <v>9</v>
      </c>
      <c r="O3070" s="10" t="str">
        <f t="shared" si="101"/>
        <v>2026 - 11</v>
      </c>
      <c r="P3070" s="10"/>
    </row>
    <row r="3071" spans="1:16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100"/>
        <v>24</v>
      </c>
      <c r="O3071" s="10" t="str">
        <f t="shared" si="101"/>
        <v>2026 - 12</v>
      </c>
      <c r="P3071" s="228" t="s">
        <v>7824</v>
      </c>
    </row>
    <row r="3072" spans="1:16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100"/>
        <v>50</v>
      </c>
      <c r="O3072" s="10" t="str">
        <f t="shared" si="101"/>
        <v>2026 - 12</v>
      </c>
      <c r="P3072" s="116" t="s">
        <v>7810</v>
      </c>
    </row>
    <row r="3073" spans="1:16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7811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100"/>
        <v>12</v>
      </c>
      <c r="O3073" s="10" t="str">
        <f t="shared" si="101"/>
        <v>2026 - 12</v>
      </c>
      <c r="P3073" s="116" t="s">
        <v>7810</v>
      </c>
    </row>
    <row r="3074" spans="1:16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100"/>
        <v>4</v>
      </c>
      <c r="O3074" s="10" t="str">
        <f t="shared" si="101"/>
        <v>2026 - 12</v>
      </c>
      <c r="P3074" s="228" t="s">
        <v>7822</v>
      </c>
    </row>
    <row r="3075" spans="1:16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100"/>
        <v>4</v>
      </c>
      <c r="O3075" s="10" t="str">
        <f t="shared" si="101"/>
        <v>2026 - 12</v>
      </c>
      <c r="P3075" s="228" t="s">
        <v>7822</v>
      </c>
    </row>
    <row r="3076" spans="1:16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100"/>
        <v>4</v>
      </c>
      <c r="O3076" s="10" t="str">
        <f t="shared" si="101"/>
        <v>2026 - 12</v>
      </c>
      <c r="P3076" s="228" t="s">
        <v>7822</v>
      </c>
    </row>
    <row r="3077" spans="1:16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7823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100"/>
        <v>4</v>
      </c>
      <c r="O3077" s="10" t="str">
        <f t="shared" si="101"/>
        <v>2026 - 12</v>
      </c>
      <c r="P3077" s="228" t="s">
        <v>7822</v>
      </c>
    </row>
    <row r="3078" spans="1:16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100"/>
        <v>5</v>
      </c>
      <c r="O3078" s="10" t="str">
        <f t="shared" si="101"/>
        <v>2026 - 12</v>
      </c>
      <c r="P3078" s="319" t="s">
        <v>7807</v>
      </c>
    </row>
    <row r="3079" spans="1:16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100"/>
        <v>5</v>
      </c>
      <c r="O3079" s="10" t="str">
        <f t="shared" si="101"/>
        <v>2026 - 12</v>
      </c>
      <c r="P3079" s="319" t="s">
        <v>7807</v>
      </c>
    </row>
    <row r="3080" spans="1:16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8046</v>
      </c>
      <c r="N3080" s="10">
        <f t="shared" si="100"/>
        <v>6</v>
      </c>
      <c r="O3080" s="10" t="str">
        <f t="shared" si="101"/>
        <v>2026 - 12</v>
      </c>
      <c r="P3080" s="10"/>
    </row>
    <row r="3081" spans="1:16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100"/>
        <v>7</v>
      </c>
      <c r="O3081" s="10" t="str">
        <f t="shared" si="101"/>
        <v>2026 - 12</v>
      </c>
      <c r="P3081" s="116" t="s">
        <v>7816</v>
      </c>
    </row>
    <row r="3082" spans="1:16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100"/>
        <v>7</v>
      </c>
      <c r="O3082" s="10" t="str">
        <f t="shared" si="101"/>
        <v>2026 - 12</v>
      </c>
      <c r="P3082" s="116" t="s">
        <v>7816</v>
      </c>
    </row>
    <row r="3083" spans="1:16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100"/>
        <v>8</v>
      </c>
      <c r="O3083" s="10" t="str">
        <f t="shared" si="101"/>
        <v>2026 - 12</v>
      </c>
      <c r="P3083" s="10"/>
    </row>
    <row r="3084" spans="1:16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100"/>
        <v>8</v>
      </c>
      <c r="O3084" s="10" t="str">
        <f t="shared" si="101"/>
        <v>2026 - 12</v>
      </c>
      <c r="P3084" s="228" t="s">
        <v>7824</v>
      </c>
    </row>
    <row r="3085" spans="1:16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100"/>
        <v>8</v>
      </c>
      <c r="O3085" s="10" t="str">
        <f t="shared" si="101"/>
        <v>2026 - 12</v>
      </c>
      <c r="P3085" s="228" t="s">
        <v>7824</v>
      </c>
    </row>
    <row r="3086" spans="1:16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100"/>
        <v>8</v>
      </c>
      <c r="O3086" s="10" t="str">
        <f t="shared" si="101"/>
        <v>2026 - 12</v>
      </c>
      <c r="P3086" s="319" t="s">
        <v>7808</v>
      </c>
    </row>
    <row r="3087" spans="1:16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100"/>
        <v>8</v>
      </c>
      <c r="O3087" s="10" t="str">
        <f t="shared" si="101"/>
        <v>2026 - 12</v>
      </c>
      <c r="P3087" s="319" t="s">
        <v>7809</v>
      </c>
    </row>
    <row r="3088" spans="1:16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100"/>
        <v>8</v>
      </c>
      <c r="O3088" s="10" t="str">
        <f t="shared" si="101"/>
        <v>2026 - 12</v>
      </c>
      <c r="P3088" s="319" t="s">
        <v>7808</v>
      </c>
    </row>
    <row r="3089" spans="1:16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100"/>
        <v>8</v>
      </c>
      <c r="O3089" s="10" t="str">
        <f t="shared" si="101"/>
        <v>2026 - 12</v>
      </c>
      <c r="P3089" s="116" t="s">
        <v>7816</v>
      </c>
    </row>
    <row r="3090" spans="1:16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100"/>
        <v>8</v>
      </c>
      <c r="O3090" s="10" t="str">
        <f t="shared" si="101"/>
        <v>2026 - 12</v>
      </c>
      <c r="P3090" s="116" t="s">
        <v>7816</v>
      </c>
    </row>
    <row r="3091" spans="1:16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100"/>
        <v>8</v>
      </c>
      <c r="O3091" s="10" t="str">
        <f t="shared" si="101"/>
        <v>2026 - 12</v>
      </c>
      <c r="P3091" s="116" t="s">
        <v>7816</v>
      </c>
    </row>
    <row r="3092" spans="1:16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100"/>
        <v>8</v>
      </c>
      <c r="O3092" s="10" t="str">
        <f t="shared" si="101"/>
        <v>2026 - 12</v>
      </c>
      <c r="P3092" s="116" t="s">
        <v>7816</v>
      </c>
    </row>
    <row r="3093" spans="1:16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100"/>
        <v>8</v>
      </c>
      <c r="O3093" s="10" t="str">
        <f t="shared" si="101"/>
        <v>2026 - 12</v>
      </c>
      <c r="P3093" s="116" t="s">
        <v>7816</v>
      </c>
    </row>
    <row r="3094" spans="1:16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100"/>
        <v>8</v>
      </c>
      <c r="O3094" s="10" t="str">
        <f t="shared" si="101"/>
        <v>2026 - 12</v>
      </c>
      <c r="P3094" s="116" t="s">
        <v>7816</v>
      </c>
    </row>
    <row r="3095" spans="1:16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100"/>
        <v>9</v>
      </c>
      <c r="O3095" s="10" t="str">
        <f t="shared" si="101"/>
        <v>2026 - 12</v>
      </c>
      <c r="P3095" s="116" t="s">
        <v>7816</v>
      </c>
    </row>
    <row r="3096" spans="1:16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100"/>
        <v>9</v>
      </c>
      <c r="O3096" s="10" t="str">
        <f t="shared" si="101"/>
        <v>2026 - 12</v>
      </c>
      <c r="P3096" s="116" t="s">
        <v>7816</v>
      </c>
    </row>
    <row r="3097" spans="1:16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100"/>
        <v>9</v>
      </c>
      <c r="O3097" s="10" t="str">
        <f t="shared" si="101"/>
        <v>2026 - 12</v>
      </c>
      <c r="P3097" s="116" t="s">
        <v>7816</v>
      </c>
    </row>
    <row r="3098" spans="1:16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100"/>
        <v>9</v>
      </c>
      <c r="O3098" s="10" t="str">
        <f t="shared" si="101"/>
        <v>2026 - 12</v>
      </c>
      <c r="P3098" s="325" t="s">
        <v>7853</v>
      </c>
    </row>
    <row r="3099" spans="1:16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7701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100"/>
        <v>6</v>
      </c>
      <c r="O3099" s="10" t="str">
        <f t="shared" si="101"/>
        <v>2026 - 12</v>
      </c>
      <c r="P3099" s="319" t="s">
        <v>7803</v>
      </c>
    </row>
    <row r="3100" spans="1:16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100"/>
        <v>6</v>
      </c>
      <c r="O3100" s="10" t="str">
        <f t="shared" si="101"/>
        <v>2026 - 12</v>
      </c>
      <c r="P3100" s="117" t="s">
        <v>7803</v>
      </c>
    </row>
    <row r="3101" spans="1:16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100"/>
        <v>6</v>
      </c>
      <c r="O3101" s="10" t="str">
        <f t="shared" si="101"/>
        <v>2026 - 12</v>
      </c>
      <c r="P3101" s="117" t="s">
        <v>7825</v>
      </c>
    </row>
    <row r="3102" spans="1:16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7701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100"/>
        <v>6</v>
      </c>
      <c r="O3102" s="10" t="str">
        <f t="shared" si="101"/>
        <v>2026 - 12</v>
      </c>
      <c r="P3102" s="332" t="s">
        <v>7821</v>
      </c>
    </row>
    <row r="3103" spans="1:16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7718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100"/>
        <v>10</v>
      </c>
      <c r="O3103" s="10" t="str">
        <f t="shared" si="101"/>
        <v>2026 - 12</v>
      </c>
      <c r="P3103" s="116" t="s">
        <v>7816</v>
      </c>
    </row>
    <row r="3104" spans="1:16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100"/>
        <v>10</v>
      </c>
      <c r="O3104" s="10" t="str">
        <f t="shared" si="101"/>
        <v>2026 - 12</v>
      </c>
      <c r="P3104" s="116" t="s">
        <v>7816</v>
      </c>
    </row>
    <row r="3105" spans="1:16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100"/>
        <v>11</v>
      </c>
      <c r="O3105" s="10" t="str">
        <f t="shared" si="101"/>
        <v>2026 - 12</v>
      </c>
      <c r="P3105" s="116" t="s">
        <v>7816</v>
      </c>
    </row>
    <row r="3106" spans="1:16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7787</v>
      </c>
      <c r="G3106" s="110" t="s">
        <v>7790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100"/>
        <v>12</v>
      </c>
      <c r="O3106" s="10" t="str">
        <f t="shared" si="101"/>
        <v>2026 - 12</v>
      </c>
      <c r="P3106" s="10"/>
    </row>
    <row r="3107" spans="1:16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7788</v>
      </c>
      <c r="G3107" s="110" t="s">
        <v>7789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100"/>
        <v>12</v>
      </c>
      <c r="O3107" s="10" t="str">
        <f t="shared" si="101"/>
        <v>2026 - 12</v>
      </c>
      <c r="P3107" s="10"/>
    </row>
    <row r="3108" spans="1:16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7804</v>
      </c>
      <c r="G3108" s="319" t="s">
        <v>7694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100"/>
        <v>12</v>
      </c>
      <c r="O3108" s="10" t="str">
        <f t="shared" si="101"/>
        <v>2026 - 12</v>
      </c>
      <c r="P3108" s="10"/>
    </row>
    <row r="3109" spans="1:16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7806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100"/>
        <v>12</v>
      </c>
      <c r="O3109" s="10" t="str">
        <f t="shared" si="101"/>
        <v>2026 - 12</v>
      </c>
      <c r="P3109" s="319" t="s">
        <v>7805</v>
      </c>
    </row>
    <row r="3110" spans="1:16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7812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100"/>
        <v>12</v>
      </c>
      <c r="O3110" s="10" t="str">
        <f t="shared" si="101"/>
        <v>2026 - 12</v>
      </c>
      <c r="P3110" s="10"/>
    </row>
    <row r="3111" spans="1:16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7813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100"/>
        <v>12</v>
      </c>
      <c r="O3111" s="10" t="str">
        <f t="shared" si="101"/>
        <v>2026 - 12</v>
      </c>
      <c r="P3111" s="116" t="s">
        <v>7815</v>
      </c>
    </row>
    <row r="3112" spans="1:16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7814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100"/>
        <v>12</v>
      </c>
      <c r="O3112" s="10" t="str">
        <f t="shared" si="101"/>
        <v>2026 - 12</v>
      </c>
      <c r="P3112" s="116" t="s">
        <v>7815</v>
      </c>
    </row>
    <row r="3113" spans="1:16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7817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100"/>
        <v>12</v>
      </c>
      <c r="O3113" s="10" t="str">
        <f t="shared" si="101"/>
        <v>2026 - 12</v>
      </c>
      <c r="P3113" s="10"/>
    </row>
    <row r="3114" spans="1:16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7818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100"/>
        <v>12</v>
      </c>
      <c r="O3114" s="10" t="str">
        <f t="shared" si="101"/>
        <v>2026 - 12</v>
      </c>
      <c r="P3114" s="10"/>
    </row>
    <row r="3115" spans="1:16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7752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100"/>
        <v>11</v>
      </c>
      <c r="O3115" s="10" t="str">
        <f t="shared" si="101"/>
        <v>2026 - 12</v>
      </c>
      <c r="P3115" s="10"/>
    </row>
    <row r="3116" spans="1:16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7753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100"/>
        <v>11</v>
      </c>
      <c r="O3116" s="10" t="str">
        <f t="shared" si="101"/>
        <v>2026 - 12</v>
      </c>
      <c r="P3116" s="10"/>
    </row>
    <row r="3117" spans="1:16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7754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100"/>
        <v>11</v>
      </c>
      <c r="O3117" s="10" t="str">
        <f t="shared" si="101"/>
        <v>2026 - 12</v>
      </c>
      <c r="P3117" s="10"/>
    </row>
    <row r="3118" spans="1:16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7785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100"/>
        <v>6</v>
      </c>
      <c r="O3118" s="10" t="str">
        <f t="shared" si="101"/>
        <v>2026 - 13</v>
      </c>
      <c r="P3118" s="10"/>
    </row>
    <row r="3119" spans="1:16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7843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100"/>
        <v>8</v>
      </c>
      <c r="O3119" s="10" t="str">
        <f t="shared" si="101"/>
        <v>2026 - 13</v>
      </c>
      <c r="P3119" s="326" t="s">
        <v>7844</v>
      </c>
    </row>
    <row r="3120" spans="1:16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7855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100"/>
        <v>8</v>
      </c>
      <c r="O3120" s="10" t="str">
        <f t="shared" si="101"/>
        <v>2026 - 13</v>
      </c>
      <c r="P3120" s="10"/>
    </row>
    <row r="3121" spans="1:16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7758</v>
      </c>
      <c r="G3121" s="326" t="s">
        <v>7843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100"/>
        <v>24</v>
      </c>
      <c r="O3121" s="10" t="str">
        <f t="shared" si="101"/>
        <v>2026 - 13</v>
      </c>
      <c r="P3121" s="326" t="s">
        <v>7844</v>
      </c>
    </row>
    <row r="3122" spans="1:16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7759</v>
      </c>
      <c r="G3122" s="326" t="s">
        <v>7843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100"/>
        <v>24</v>
      </c>
      <c r="O3122" s="10" t="str">
        <f t="shared" si="101"/>
        <v>2026 - 13</v>
      </c>
      <c r="P3122" s="326" t="s">
        <v>7844</v>
      </c>
    </row>
    <row r="3123" spans="1:16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7760</v>
      </c>
      <c r="G3123" s="326" t="s">
        <v>7843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100"/>
        <v>24</v>
      </c>
      <c r="O3123" s="10" t="str">
        <f t="shared" si="101"/>
        <v>2026 - 13</v>
      </c>
      <c r="P3123" s="326" t="s">
        <v>7844</v>
      </c>
    </row>
    <row r="3124" spans="1:16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7761</v>
      </c>
      <c r="G3124" s="326" t="s">
        <v>7843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100"/>
        <v>24</v>
      </c>
      <c r="O3124" s="10" t="str">
        <f t="shared" si="101"/>
        <v>2026 - 13</v>
      </c>
      <c r="P3124" s="326" t="s">
        <v>7844</v>
      </c>
    </row>
    <row r="3125" spans="1:16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7762</v>
      </c>
      <c r="G3125" s="326" t="s">
        <v>7843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100"/>
        <v>24</v>
      </c>
      <c r="O3125" s="10" t="str">
        <f t="shared" si="101"/>
        <v>2026 - 13</v>
      </c>
      <c r="P3125" s="326" t="s">
        <v>7844</v>
      </c>
    </row>
    <row r="3126" spans="1:16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7763</v>
      </c>
      <c r="G3126" s="326" t="s">
        <v>7843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100"/>
        <v>24</v>
      </c>
      <c r="O3126" s="10" t="str">
        <f t="shared" si="101"/>
        <v>2026 - 13</v>
      </c>
      <c r="P3126" s="326" t="s">
        <v>7844</v>
      </c>
    </row>
    <row r="3127" spans="1:16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7764</v>
      </c>
      <c r="G3127" s="326" t="s">
        <v>7843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100"/>
        <v>24</v>
      </c>
      <c r="O3127" s="10" t="str">
        <f t="shared" si="101"/>
        <v>2026 - 13</v>
      </c>
      <c r="P3127" s="326" t="s">
        <v>7844</v>
      </c>
    </row>
    <row r="3128" spans="1:16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7765</v>
      </c>
      <c r="G3128" s="326" t="s">
        <v>7843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100"/>
        <v>24</v>
      </c>
      <c r="O3128" s="10" t="str">
        <f t="shared" si="101"/>
        <v>2026 - 13</v>
      </c>
      <c r="P3128" s="326" t="s">
        <v>7844</v>
      </c>
    </row>
    <row r="3129" spans="1:16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7766</v>
      </c>
      <c r="G3129" s="326" t="s">
        <v>7843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100"/>
        <v>24</v>
      </c>
      <c r="O3129" s="10" t="str">
        <f t="shared" si="101"/>
        <v>2026 - 13</v>
      </c>
      <c r="P3129" s="326" t="s">
        <v>7844</v>
      </c>
    </row>
    <row r="3130" spans="1:16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7767</v>
      </c>
      <c r="G3130" s="326" t="s">
        <v>7843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100"/>
        <v>24</v>
      </c>
      <c r="O3130" s="10" t="str">
        <f t="shared" si="101"/>
        <v>2026 - 13</v>
      </c>
      <c r="P3130" s="326" t="s">
        <v>7844</v>
      </c>
    </row>
    <row r="3131" spans="1:16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7768</v>
      </c>
      <c r="G3131" s="326" t="s">
        <v>7843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100"/>
        <v>24</v>
      </c>
      <c r="O3131" s="10" t="str">
        <f t="shared" si="101"/>
        <v>2026 - 13</v>
      </c>
      <c r="P3131" s="326" t="s">
        <v>7844</v>
      </c>
    </row>
    <row r="3132" spans="1:16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7769</v>
      </c>
      <c r="G3132" s="326" t="s">
        <v>7843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2">WEEKNUM(B3132)</f>
        <v>24</v>
      </c>
      <c r="O3132" s="10" t="str">
        <f t="shared" ref="O3132:O3148" si="103">YEAR(K3132) &amp; " - " &amp; TEXT(WEEKNUM(K3132),"00")</f>
        <v>2026 - 13</v>
      </c>
      <c r="P3132" s="326" t="s">
        <v>7844</v>
      </c>
    </row>
    <row r="3133" spans="1:16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7770</v>
      </c>
      <c r="G3133" s="326" t="s">
        <v>7843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2"/>
        <v>24</v>
      </c>
      <c r="O3133" s="10" t="str">
        <f t="shared" si="103"/>
        <v>2026 - 13</v>
      </c>
      <c r="P3133" s="326" t="s">
        <v>7844</v>
      </c>
    </row>
    <row r="3134" spans="1:16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7771</v>
      </c>
      <c r="G3134" s="326" t="s">
        <v>7843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2"/>
        <v>24</v>
      </c>
      <c r="O3134" s="10" t="str">
        <f t="shared" si="103"/>
        <v>2026 - 13</v>
      </c>
      <c r="P3134" s="326" t="s">
        <v>7844</v>
      </c>
    </row>
    <row r="3135" spans="1:16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7772</v>
      </c>
      <c r="G3135" s="326" t="s">
        <v>7843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2"/>
        <v>24</v>
      </c>
      <c r="O3135" s="10" t="str">
        <f t="shared" si="103"/>
        <v>2026 - 13</v>
      </c>
      <c r="P3135" s="326" t="s">
        <v>7844</v>
      </c>
    </row>
    <row r="3136" spans="1:16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7773</v>
      </c>
      <c r="G3136" s="326" t="s">
        <v>7843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2"/>
        <v>24</v>
      </c>
      <c r="O3136" s="10" t="str">
        <f t="shared" si="103"/>
        <v>2026 - 13</v>
      </c>
      <c r="P3136" s="326" t="s">
        <v>7844</v>
      </c>
    </row>
    <row r="3137" spans="1:16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7701</v>
      </c>
      <c r="H3137" s="10" t="s">
        <v>7841</v>
      </c>
      <c r="I3137" s="10"/>
      <c r="J3137" s="10"/>
      <c r="K3137" s="11">
        <v>46106</v>
      </c>
      <c r="L3137" s="445" t="s">
        <v>61</v>
      </c>
      <c r="M3137" s="10"/>
      <c r="N3137" s="10">
        <f t="shared" si="102"/>
        <v>6</v>
      </c>
      <c r="O3137" s="10" t="str">
        <f t="shared" si="103"/>
        <v>2026 - 13</v>
      </c>
      <c r="P3137" s="325" t="s">
        <v>7852</v>
      </c>
    </row>
    <row r="3138" spans="1:16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7701</v>
      </c>
      <c r="H3138" s="10" t="s">
        <v>7841</v>
      </c>
      <c r="I3138" s="10"/>
      <c r="J3138" s="10"/>
      <c r="K3138" s="11">
        <v>46107</v>
      </c>
      <c r="L3138" s="445" t="s">
        <v>61</v>
      </c>
      <c r="M3138" s="10"/>
      <c r="N3138" s="10">
        <f t="shared" si="102"/>
        <v>6</v>
      </c>
      <c r="O3138" s="10" t="str">
        <f t="shared" si="103"/>
        <v>2026 - 13</v>
      </c>
      <c r="P3138" s="10"/>
    </row>
    <row r="3139" spans="1:16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7701</v>
      </c>
      <c r="H3139" s="10" t="s">
        <v>7841</v>
      </c>
      <c r="I3139" s="10"/>
      <c r="J3139" s="10"/>
      <c r="K3139" s="11">
        <v>46108</v>
      </c>
      <c r="L3139" s="445" t="s">
        <v>61</v>
      </c>
      <c r="M3139" s="10"/>
      <c r="N3139" s="10">
        <f t="shared" si="102"/>
        <v>6</v>
      </c>
      <c r="O3139" s="10" t="str">
        <f t="shared" si="103"/>
        <v>2026 - 13</v>
      </c>
      <c r="P3139" s="123" t="s">
        <v>7857</v>
      </c>
    </row>
    <row r="3140" spans="1:16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7841</v>
      </c>
      <c r="I3140" s="10"/>
      <c r="J3140" s="10"/>
      <c r="K3140" s="11">
        <v>46109</v>
      </c>
      <c r="L3140" s="445" t="s">
        <v>61</v>
      </c>
      <c r="M3140" s="10"/>
      <c r="N3140" s="10">
        <f t="shared" si="102"/>
        <v>6</v>
      </c>
      <c r="O3140" s="10" t="str">
        <f t="shared" si="103"/>
        <v>2026 - 13</v>
      </c>
      <c r="P3140" s="10"/>
    </row>
    <row r="3141" spans="1:16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7842</v>
      </c>
      <c r="I3141" s="10"/>
      <c r="J3141" s="10"/>
      <c r="K3141" s="11">
        <v>46106</v>
      </c>
      <c r="L3141" s="445" t="s">
        <v>61</v>
      </c>
      <c r="M3141" s="10"/>
      <c r="N3141" s="10">
        <f t="shared" si="102"/>
        <v>6</v>
      </c>
      <c r="O3141" s="10" t="str">
        <f t="shared" si="103"/>
        <v>2026 - 13</v>
      </c>
      <c r="P3141" s="326" t="s">
        <v>7851</v>
      </c>
    </row>
    <row r="3142" spans="1:16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7845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2"/>
        <v>13</v>
      </c>
      <c r="O3142" s="10" t="str">
        <f t="shared" si="103"/>
        <v>2026 - 13</v>
      </c>
      <c r="P3142" s="326" t="s">
        <v>7850</v>
      </c>
    </row>
    <row r="3143" spans="1:16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7846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2"/>
        <v>13</v>
      </c>
      <c r="O3143" s="10" t="str">
        <f t="shared" si="103"/>
        <v>2026 - 13</v>
      </c>
      <c r="P3143" s="326" t="s">
        <v>7850</v>
      </c>
    </row>
    <row r="3144" spans="1:16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7847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2"/>
        <v>13</v>
      </c>
      <c r="O3144" s="10" t="str">
        <f t="shared" si="103"/>
        <v>2026 - 13</v>
      </c>
      <c r="P3144" s="326" t="s">
        <v>7850</v>
      </c>
    </row>
    <row r="3145" spans="1:16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7848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2"/>
        <v>13</v>
      </c>
      <c r="O3145" s="10" t="str">
        <f t="shared" si="103"/>
        <v>2026 - 13</v>
      </c>
      <c r="P3145" s="326" t="s">
        <v>7850</v>
      </c>
    </row>
    <row r="3146" spans="1:16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7849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2"/>
        <v>13</v>
      </c>
      <c r="O3146" s="10" t="str">
        <f t="shared" si="103"/>
        <v>2026 - 13</v>
      </c>
      <c r="P3146" s="326" t="s">
        <v>7850</v>
      </c>
    </row>
    <row r="3147" spans="1:16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7858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2"/>
        <v>13</v>
      </c>
      <c r="O3147" s="10" t="str">
        <f t="shared" si="103"/>
        <v>2026 - 13</v>
      </c>
      <c r="P3147" s="123" t="s">
        <v>7859</v>
      </c>
    </row>
    <row r="3148" spans="1:16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7861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2"/>
        <v>13</v>
      </c>
      <c r="O3148" s="10" t="str">
        <f t="shared" si="103"/>
        <v>2026 - 13</v>
      </c>
      <c r="P3148" s="10"/>
    </row>
    <row r="3149" spans="1:16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7865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2"/>
        <v>13</v>
      </c>
      <c r="O3149" s="10" t="s">
        <v>7860</v>
      </c>
      <c r="P3149" s="10"/>
    </row>
    <row r="3150" spans="1:16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2"/>
        <v>50</v>
      </c>
      <c r="O3150" s="10" t="str">
        <f t="shared" ref="O3150:O3173" si="104">YEAR(K3150) &amp; " - " &amp; TEXT(WEEKNUM(K3150),"00")</f>
        <v>2026 - 14</v>
      </c>
      <c r="P3150" s="10"/>
    </row>
    <row r="3151" spans="1:16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7785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2"/>
        <v>6</v>
      </c>
      <c r="O3151" s="10" t="str">
        <f t="shared" si="104"/>
        <v>2026 - 14</v>
      </c>
      <c r="P3151" s="10"/>
    </row>
    <row r="3152" spans="1:16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7713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2"/>
        <v>10</v>
      </c>
      <c r="O3152" s="10" t="str">
        <f t="shared" si="104"/>
        <v>2026 - 14</v>
      </c>
      <c r="P3152" s="130" t="s">
        <v>7936</v>
      </c>
    </row>
    <row r="3153" spans="1:16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7739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2"/>
        <v>11</v>
      </c>
      <c r="O3153" s="10" t="str">
        <f t="shared" si="104"/>
        <v>2026 - 14</v>
      </c>
      <c r="P3153" s="130" t="s">
        <v>7936</v>
      </c>
    </row>
    <row r="3154" spans="1:16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2"/>
        <v>12</v>
      </c>
      <c r="O3154" s="10" t="str">
        <f t="shared" si="104"/>
        <v>2026 - 14</v>
      </c>
      <c r="P3154" s="130" t="s">
        <v>7936</v>
      </c>
    </row>
    <row r="3155" spans="1:16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2"/>
        <v>12</v>
      </c>
      <c r="O3155" s="10" t="str">
        <f t="shared" si="104"/>
        <v>2026 - 14</v>
      </c>
      <c r="P3155" s="130" t="s">
        <v>7936</v>
      </c>
    </row>
    <row r="3156" spans="1:16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2"/>
        <v>9</v>
      </c>
      <c r="O3156" s="10" t="str">
        <f t="shared" si="104"/>
        <v>2026 - 14</v>
      </c>
      <c r="P3156" s="10"/>
    </row>
    <row r="3157" spans="1:16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7740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2"/>
        <v>9</v>
      </c>
      <c r="O3157" s="10" t="str">
        <f t="shared" si="104"/>
        <v>2026 - 14</v>
      </c>
      <c r="P3157" s="10"/>
    </row>
    <row r="3158" spans="1:16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2"/>
        <v>9</v>
      </c>
      <c r="O3158" s="10" t="str">
        <f t="shared" si="104"/>
        <v>2026 - 14</v>
      </c>
      <c r="P3158" s="10"/>
    </row>
    <row r="3159" spans="1:16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7840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2"/>
        <v>13</v>
      </c>
      <c r="O3159" s="10" t="str">
        <f t="shared" si="104"/>
        <v>2026 - 14</v>
      </c>
      <c r="P3159" s="10"/>
    </row>
    <row r="3160" spans="1:16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2"/>
        <v>13</v>
      </c>
      <c r="O3160" s="10" t="str">
        <f t="shared" si="104"/>
        <v>2026 - 14</v>
      </c>
      <c r="P3160" s="10"/>
    </row>
    <row r="3161" spans="1:16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7841</v>
      </c>
      <c r="I3161" s="10"/>
      <c r="J3161" s="10"/>
      <c r="K3161" s="11">
        <v>46111</v>
      </c>
      <c r="L3161" s="445" t="s">
        <v>61</v>
      </c>
      <c r="M3161" s="10"/>
      <c r="N3161" s="10">
        <f t="shared" si="102"/>
        <v>6</v>
      </c>
      <c r="O3161" s="10" t="str">
        <f t="shared" si="104"/>
        <v>2026 - 14</v>
      </c>
      <c r="P3161" s="124" t="s">
        <v>7871</v>
      </c>
    </row>
    <row r="3162" spans="1:16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7841</v>
      </c>
      <c r="I3162" s="10"/>
      <c r="J3162" s="10"/>
      <c r="K3162" s="11">
        <v>46111</v>
      </c>
      <c r="L3162" s="445" t="s">
        <v>61</v>
      </c>
      <c r="M3162" s="10"/>
      <c r="N3162" s="10">
        <f t="shared" si="102"/>
        <v>6</v>
      </c>
      <c r="O3162" s="10" t="str">
        <f t="shared" si="104"/>
        <v>2026 - 14</v>
      </c>
      <c r="P3162" s="124" t="s">
        <v>7871</v>
      </c>
    </row>
    <row r="3163" spans="1:16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7894</v>
      </c>
      <c r="H3163" s="10" t="s">
        <v>7841</v>
      </c>
      <c r="I3163" s="10"/>
      <c r="J3163" s="10"/>
      <c r="K3163" s="11">
        <v>46111</v>
      </c>
      <c r="L3163" s="445" t="s">
        <v>61</v>
      </c>
      <c r="M3163" s="10"/>
      <c r="N3163" s="10">
        <f t="shared" si="102"/>
        <v>6</v>
      </c>
      <c r="O3163" s="10" t="str">
        <f t="shared" si="104"/>
        <v>2026 - 14</v>
      </c>
      <c r="P3163" s="124" t="s">
        <v>7893</v>
      </c>
    </row>
    <row r="3164" spans="1:16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7894</v>
      </c>
      <c r="H3164" s="10" t="s">
        <v>7841</v>
      </c>
      <c r="I3164" s="10"/>
      <c r="J3164" s="10"/>
      <c r="K3164" s="11">
        <v>46111</v>
      </c>
      <c r="L3164" s="445" t="s">
        <v>61</v>
      </c>
      <c r="M3164" s="10"/>
      <c r="N3164" s="10">
        <f t="shared" si="102"/>
        <v>6</v>
      </c>
      <c r="O3164" s="10" t="str">
        <f t="shared" si="104"/>
        <v>2026 - 14</v>
      </c>
      <c r="P3164" s="124" t="s">
        <v>7893</v>
      </c>
    </row>
    <row r="3165" spans="1:16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7841</v>
      </c>
      <c r="I3165" s="10"/>
      <c r="J3165" s="10"/>
      <c r="K3165" s="11">
        <v>46111</v>
      </c>
      <c r="L3165" s="445" t="s">
        <v>61</v>
      </c>
      <c r="M3165" s="10"/>
      <c r="N3165" s="10">
        <f t="shared" si="102"/>
        <v>6</v>
      </c>
      <c r="O3165" s="10" t="str">
        <f t="shared" si="104"/>
        <v>2026 - 14</v>
      </c>
      <c r="P3165" s="124" t="s">
        <v>7871</v>
      </c>
    </row>
    <row r="3166" spans="1:16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7701</v>
      </c>
      <c r="H3166" s="10" t="s">
        <v>7841</v>
      </c>
      <c r="I3166" s="10"/>
      <c r="J3166" s="10"/>
      <c r="K3166" s="11">
        <v>46111</v>
      </c>
      <c r="L3166" s="445" t="s">
        <v>61</v>
      </c>
      <c r="M3166" s="10"/>
      <c r="N3166" s="10">
        <f t="shared" si="102"/>
        <v>6</v>
      </c>
      <c r="O3166" s="10" t="str">
        <f t="shared" si="104"/>
        <v>2026 - 14</v>
      </c>
      <c r="P3166" s="124" t="s">
        <v>7892</v>
      </c>
    </row>
    <row r="3167" spans="1:16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7701</v>
      </c>
      <c r="H3167" s="10" t="s">
        <v>7841</v>
      </c>
      <c r="I3167" s="10"/>
      <c r="J3167" s="10"/>
      <c r="K3167" s="11">
        <v>46112</v>
      </c>
      <c r="L3167" s="445" t="s">
        <v>61</v>
      </c>
      <c r="M3167" s="10"/>
      <c r="N3167" s="10">
        <f t="shared" si="102"/>
        <v>6</v>
      </c>
      <c r="O3167" s="10" t="str">
        <f t="shared" si="104"/>
        <v>2026 - 14</v>
      </c>
      <c r="P3167" s="337" t="s">
        <v>7918</v>
      </c>
    </row>
    <row r="3168" spans="1:16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7701</v>
      </c>
      <c r="H3168" s="10" t="s">
        <v>7841</v>
      </c>
      <c r="I3168" s="10"/>
      <c r="J3168" s="10"/>
      <c r="K3168" s="11">
        <v>46113</v>
      </c>
      <c r="L3168" s="445" t="s">
        <v>61</v>
      </c>
      <c r="M3168" s="10"/>
      <c r="N3168" s="10">
        <f t="shared" si="102"/>
        <v>6</v>
      </c>
      <c r="O3168" s="10" t="str">
        <f t="shared" si="104"/>
        <v>2026 - 14</v>
      </c>
      <c r="P3168" s="130" t="s">
        <v>7930</v>
      </c>
    </row>
    <row r="3169" spans="1:16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7841</v>
      </c>
      <c r="I3169" s="10"/>
      <c r="J3169" s="10"/>
      <c r="K3169" s="11">
        <v>46111</v>
      </c>
      <c r="L3169" s="445" t="s">
        <v>61</v>
      </c>
      <c r="M3169" s="10"/>
      <c r="N3169" s="10">
        <f t="shared" si="102"/>
        <v>6</v>
      </c>
      <c r="O3169" s="10" t="str">
        <f t="shared" si="104"/>
        <v>2026 - 14</v>
      </c>
      <c r="P3169" s="10"/>
    </row>
    <row r="3170" spans="1:16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7841</v>
      </c>
      <c r="I3170" s="10"/>
      <c r="J3170" s="10"/>
      <c r="K3170" s="11">
        <v>46114</v>
      </c>
      <c r="L3170" s="445" t="s">
        <v>61</v>
      </c>
      <c r="M3170" s="10"/>
      <c r="N3170" s="10">
        <f t="shared" si="102"/>
        <v>6</v>
      </c>
      <c r="O3170" s="10" t="str">
        <f t="shared" si="104"/>
        <v>2026 - 14</v>
      </c>
      <c r="P3170" s="10"/>
    </row>
    <row r="3171" spans="1:16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7862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8340</v>
      </c>
      <c r="N3171" s="10">
        <f t="shared" si="102"/>
        <v>13</v>
      </c>
      <c r="O3171" s="10" t="str">
        <f t="shared" si="104"/>
        <v>2026 - 14</v>
      </c>
      <c r="P3171" s="10"/>
    </row>
    <row r="3172" spans="1:16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7841</v>
      </c>
      <c r="I3172" s="10"/>
      <c r="J3172" s="10"/>
      <c r="K3172" s="11">
        <v>46116</v>
      </c>
      <c r="L3172" s="445" t="s">
        <v>61</v>
      </c>
      <c r="M3172" s="10"/>
      <c r="N3172" s="10">
        <f t="shared" si="102"/>
        <v>6</v>
      </c>
      <c r="O3172" s="10" t="str">
        <f t="shared" si="104"/>
        <v>2026 - 14</v>
      </c>
      <c r="P3172" s="10"/>
    </row>
    <row r="3173" spans="1:16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7842</v>
      </c>
      <c r="I3173" s="10"/>
      <c r="J3173" s="10"/>
      <c r="K3173" s="11">
        <v>46111</v>
      </c>
      <c r="L3173" s="445" t="s">
        <v>61</v>
      </c>
      <c r="M3173" s="10"/>
      <c r="N3173" s="10">
        <f t="shared" si="102"/>
        <v>6</v>
      </c>
      <c r="O3173" s="10" t="str">
        <f t="shared" si="104"/>
        <v>2026 - 14</v>
      </c>
      <c r="P3173" s="124" t="s">
        <v>7870</v>
      </c>
    </row>
    <row r="3174" spans="1:16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7867</v>
      </c>
      <c r="G3174" s="124" t="s">
        <v>7869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2"/>
        <v>14</v>
      </c>
      <c r="O3174" s="10" t="s">
        <v>7866</v>
      </c>
      <c r="P3174" s="124" t="s">
        <v>7868</v>
      </c>
    </row>
    <row r="3175" spans="1:16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7872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2"/>
        <v>14</v>
      </c>
      <c r="O3175" s="10" t="str">
        <f t="shared" ref="O3175:O3238" si="105">YEAR(K3175) &amp; " - " &amp; TEXT(WEEKNUM(K3175),"00")</f>
        <v>2026 - 14</v>
      </c>
      <c r="P3175" s="127" t="s">
        <v>7897</v>
      </c>
    </row>
    <row r="3176" spans="1:16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7873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2"/>
        <v>14</v>
      </c>
      <c r="O3176" s="10" t="str">
        <f t="shared" si="105"/>
        <v>2026 - 14</v>
      </c>
      <c r="P3176" s="127" t="s">
        <v>7897</v>
      </c>
    </row>
    <row r="3177" spans="1:16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7898</v>
      </c>
      <c r="G3177" s="127" t="s">
        <v>5741</v>
      </c>
      <c r="H3177" s="127" t="s">
        <v>7899</v>
      </c>
      <c r="I3177" s="10"/>
      <c r="J3177" s="10"/>
      <c r="K3177" s="11">
        <v>46111</v>
      </c>
      <c r="L3177" s="445" t="s">
        <v>61</v>
      </c>
      <c r="M3177" s="10"/>
      <c r="N3177" s="10">
        <f t="shared" si="102"/>
        <v>14</v>
      </c>
      <c r="O3177" s="10" t="str">
        <f t="shared" si="105"/>
        <v>2026 - 14</v>
      </c>
      <c r="P3177" s="127" t="s">
        <v>7897</v>
      </c>
    </row>
    <row r="3178" spans="1:16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7901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2"/>
        <v>14</v>
      </c>
      <c r="O3178" s="10" t="str">
        <f t="shared" si="105"/>
        <v>2026 - 14</v>
      </c>
      <c r="P3178" s="127" t="s">
        <v>7902</v>
      </c>
    </row>
    <row r="3179" spans="1:16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7903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7904</v>
      </c>
      <c r="N3179" s="10">
        <f t="shared" si="102"/>
        <v>14</v>
      </c>
      <c r="O3179" s="10" t="str">
        <f t="shared" si="105"/>
        <v>2026 - 14</v>
      </c>
      <c r="P3179" s="127" t="s">
        <v>7902</v>
      </c>
    </row>
    <row r="3180" spans="1:16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7905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2"/>
        <v>14</v>
      </c>
      <c r="O3180" s="10" t="str">
        <f t="shared" si="105"/>
        <v>2026 - 14</v>
      </c>
      <c r="P3180" s="127" t="s">
        <v>7917</v>
      </c>
    </row>
    <row r="3181" spans="1:16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7906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2"/>
        <v>14</v>
      </c>
      <c r="O3181" s="10" t="str">
        <f t="shared" si="105"/>
        <v>2026 - 14</v>
      </c>
      <c r="P3181" s="127" t="s">
        <v>7917</v>
      </c>
    </row>
    <row r="3182" spans="1:16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7907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2"/>
        <v>14</v>
      </c>
      <c r="O3182" s="10" t="str">
        <f t="shared" si="105"/>
        <v>2026 - 14</v>
      </c>
      <c r="P3182" s="127" t="s">
        <v>7917</v>
      </c>
    </row>
    <row r="3183" spans="1:16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7908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2"/>
        <v>14</v>
      </c>
      <c r="O3183" s="10" t="str">
        <f t="shared" si="105"/>
        <v>2026 - 14</v>
      </c>
      <c r="P3183" s="127" t="s">
        <v>7917</v>
      </c>
    </row>
    <row r="3184" spans="1:16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7909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2"/>
        <v>14</v>
      </c>
      <c r="O3184" s="10" t="str">
        <f t="shared" si="105"/>
        <v>2026 - 14</v>
      </c>
      <c r="P3184" s="127" t="s">
        <v>7917</v>
      </c>
    </row>
    <row r="3185" spans="1:16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7910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2"/>
        <v>14</v>
      </c>
      <c r="O3185" s="10" t="str">
        <f t="shared" si="105"/>
        <v>2026 - 14</v>
      </c>
      <c r="P3185" s="127" t="s">
        <v>7917</v>
      </c>
    </row>
    <row r="3186" spans="1:16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7911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2"/>
        <v>14</v>
      </c>
      <c r="O3186" s="10" t="str">
        <f t="shared" si="105"/>
        <v>2026 - 14</v>
      </c>
      <c r="P3186" s="127" t="s">
        <v>7917</v>
      </c>
    </row>
    <row r="3187" spans="1:16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7912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2"/>
        <v>14</v>
      </c>
      <c r="O3187" s="10" t="str">
        <f t="shared" si="105"/>
        <v>2026 - 14</v>
      </c>
      <c r="P3187" s="127" t="s">
        <v>7917</v>
      </c>
    </row>
    <row r="3188" spans="1:16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7913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2"/>
        <v>14</v>
      </c>
      <c r="O3188" s="10" t="str">
        <f t="shared" si="105"/>
        <v>2026 - 14</v>
      </c>
      <c r="P3188" s="127" t="s">
        <v>7917</v>
      </c>
    </row>
    <row r="3189" spans="1:16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7914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2"/>
        <v>14</v>
      </c>
      <c r="O3189" s="10" t="str">
        <f t="shared" si="105"/>
        <v>2026 - 14</v>
      </c>
      <c r="P3189" s="127" t="s">
        <v>7917</v>
      </c>
    </row>
    <row r="3190" spans="1:16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7915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2"/>
        <v>14</v>
      </c>
      <c r="O3190" s="10" t="str">
        <f t="shared" si="105"/>
        <v>2026 - 14</v>
      </c>
      <c r="P3190" s="127" t="s">
        <v>7917</v>
      </c>
    </row>
    <row r="3191" spans="1:16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7916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2"/>
        <v>14</v>
      </c>
      <c r="O3191" s="10" t="str">
        <f t="shared" si="105"/>
        <v>2026 - 14</v>
      </c>
      <c r="P3191" s="127" t="s">
        <v>7917</v>
      </c>
    </row>
    <row r="3192" spans="1:16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8101</v>
      </c>
      <c r="G3192" s="130" t="s">
        <v>5741</v>
      </c>
      <c r="H3192" s="10" t="s">
        <v>7920</v>
      </c>
      <c r="I3192" s="10"/>
      <c r="J3192" s="10"/>
      <c r="K3192" s="11">
        <v>46113</v>
      </c>
      <c r="L3192" s="445" t="s">
        <v>61</v>
      </c>
      <c r="M3192" s="10"/>
      <c r="N3192" s="10">
        <f t="shared" si="102"/>
        <v>14</v>
      </c>
      <c r="O3192" s="10" t="str">
        <f t="shared" si="105"/>
        <v>2026 - 14</v>
      </c>
      <c r="P3192" s="130" t="s">
        <v>7934</v>
      </c>
    </row>
    <row r="3193" spans="1:16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7931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2"/>
        <v>14</v>
      </c>
      <c r="O3193" s="10" t="str">
        <f t="shared" si="105"/>
        <v>2026 - 14</v>
      </c>
      <c r="P3193" s="130" t="s">
        <v>7932</v>
      </c>
    </row>
    <row r="3194" spans="1:16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7774</v>
      </c>
      <c r="G3194" s="130" t="s">
        <v>7776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2"/>
        <v>14</v>
      </c>
      <c r="O3194" s="10" t="str">
        <f t="shared" si="105"/>
        <v>2026 - 14</v>
      </c>
      <c r="P3194" s="130" t="s">
        <v>7933</v>
      </c>
    </row>
    <row r="3195" spans="1:16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7935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2"/>
        <v>14</v>
      </c>
      <c r="O3195" s="10" t="str">
        <f t="shared" si="105"/>
        <v>2026 - 14</v>
      </c>
      <c r="P3195" s="130" t="s">
        <v>7934</v>
      </c>
    </row>
    <row r="3196" spans="1:16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6">WEEKNUM(B3196)</f>
        <v>51</v>
      </c>
      <c r="O3196" s="10" t="str">
        <f t="shared" si="105"/>
        <v>2026 - 15</v>
      </c>
      <c r="P3196" s="312" t="s">
        <v>7996</v>
      </c>
    </row>
    <row r="3197" spans="1:16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6"/>
        <v>51</v>
      </c>
      <c r="O3197" s="10" t="str">
        <f t="shared" si="105"/>
        <v>2026 - 15</v>
      </c>
      <c r="P3197" s="312" t="s">
        <v>7996</v>
      </c>
    </row>
    <row r="3198" spans="1:16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6"/>
        <v>5</v>
      </c>
      <c r="O3198" s="10" t="str">
        <f t="shared" si="105"/>
        <v>2026 - 15</v>
      </c>
      <c r="P3198" s="312" t="s">
        <v>7996</v>
      </c>
    </row>
    <row r="3199" spans="1:16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7785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6"/>
        <v>6</v>
      </c>
      <c r="O3199" s="10" t="str">
        <f t="shared" si="105"/>
        <v>2026 - 15</v>
      </c>
      <c r="P3199" s="323" t="s">
        <v>7993</v>
      </c>
    </row>
    <row r="3200" spans="1:16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7785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6"/>
        <v>6</v>
      </c>
      <c r="O3200" s="10" t="str">
        <f t="shared" si="105"/>
        <v>2026 - 15</v>
      </c>
      <c r="P3200" s="324" t="s">
        <v>8006</v>
      </c>
    </row>
    <row r="3201" spans="1:16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6"/>
        <v>8</v>
      </c>
      <c r="O3201" s="10" t="str">
        <f t="shared" si="105"/>
        <v>2026 - 15</v>
      </c>
      <c r="P3201" s="312" t="s">
        <v>7996</v>
      </c>
    </row>
    <row r="3202" spans="1:16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6"/>
        <v>8</v>
      </c>
      <c r="O3202" s="10" t="str">
        <f t="shared" si="105"/>
        <v>2026 - 15</v>
      </c>
      <c r="P3202" s="312" t="s">
        <v>7996</v>
      </c>
    </row>
    <row r="3203" spans="1:16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6"/>
        <v>8</v>
      </c>
      <c r="O3203" s="10" t="str">
        <f t="shared" si="105"/>
        <v>2026 - 15</v>
      </c>
      <c r="P3203" s="312" t="s">
        <v>7996</v>
      </c>
    </row>
    <row r="3204" spans="1:16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6"/>
        <v>8</v>
      </c>
      <c r="O3204" s="10" t="str">
        <f t="shared" si="105"/>
        <v>2026 - 15</v>
      </c>
      <c r="P3204" s="312" t="s">
        <v>7996</v>
      </c>
    </row>
    <row r="3205" spans="1:16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6"/>
        <v>8</v>
      </c>
      <c r="O3205" s="10" t="str">
        <f t="shared" si="105"/>
        <v>2026 - 15</v>
      </c>
      <c r="P3205" s="312" t="s">
        <v>7996</v>
      </c>
    </row>
    <row r="3206" spans="1:16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6"/>
        <v>8</v>
      </c>
      <c r="O3206" s="10" t="str">
        <f t="shared" si="105"/>
        <v>2026 - 15</v>
      </c>
      <c r="P3206" s="312" t="s">
        <v>7996</v>
      </c>
    </row>
    <row r="3207" spans="1:16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6"/>
        <v>8</v>
      </c>
      <c r="O3207" s="10" t="str">
        <f t="shared" si="105"/>
        <v>2026 - 15</v>
      </c>
      <c r="P3207" s="312" t="s">
        <v>7996</v>
      </c>
    </row>
    <row r="3208" spans="1:16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7710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6"/>
        <v>10</v>
      </c>
      <c r="O3208" s="10" t="str">
        <f t="shared" si="105"/>
        <v>2026 - 15</v>
      </c>
      <c r="P3208" s="312" t="s">
        <v>7996</v>
      </c>
    </row>
    <row r="3209" spans="1:16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7711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6"/>
        <v>10</v>
      </c>
      <c r="O3209" s="10" t="str">
        <f t="shared" si="105"/>
        <v>2026 - 15</v>
      </c>
      <c r="P3209" s="312" t="s">
        <v>7996</v>
      </c>
    </row>
    <row r="3210" spans="1:16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7998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6"/>
        <v>12</v>
      </c>
      <c r="O3210" s="10" t="str">
        <f t="shared" si="105"/>
        <v>2026 - 15</v>
      </c>
      <c r="P3210" s="312" t="s">
        <v>7997</v>
      </c>
    </row>
    <row r="3211" spans="1:16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7826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6"/>
        <v>13</v>
      </c>
      <c r="O3211" s="10" t="str">
        <f t="shared" si="105"/>
        <v>2026 - 15</v>
      </c>
      <c r="P3211" s="312" t="s">
        <v>7997</v>
      </c>
    </row>
    <row r="3212" spans="1:16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6"/>
        <v>13</v>
      </c>
      <c r="O3212" s="10" t="str">
        <f t="shared" si="105"/>
        <v>2026 - 15</v>
      </c>
      <c r="P3212" s="312" t="s">
        <v>7997</v>
      </c>
    </row>
    <row r="3213" spans="1:16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6"/>
        <v>13</v>
      </c>
      <c r="O3213" s="10" t="str">
        <f t="shared" si="105"/>
        <v>2026 - 15</v>
      </c>
      <c r="P3213" s="312" t="s">
        <v>7997</v>
      </c>
    </row>
    <row r="3214" spans="1:16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6"/>
        <v>13</v>
      </c>
      <c r="O3214" s="10" t="str">
        <f t="shared" si="105"/>
        <v>2026 - 15</v>
      </c>
      <c r="P3214" s="312" t="s">
        <v>7997</v>
      </c>
    </row>
    <row r="3215" spans="1:16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6"/>
        <v>13</v>
      </c>
      <c r="O3215" s="10" t="str">
        <f t="shared" si="105"/>
        <v>2026 - 15</v>
      </c>
      <c r="P3215" s="312" t="s">
        <v>7997</v>
      </c>
    </row>
    <row r="3216" spans="1:16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6"/>
        <v>13</v>
      </c>
      <c r="O3216" s="10" t="str">
        <f t="shared" si="105"/>
        <v>2026 - 15</v>
      </c>
      <c r="P3216" s="312" t="s">
        <v>7997</v>
      </c>
    </row>
    <row r="3217" spans="1:16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7838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6"/>
        <v>13</v>
      </c>
      <c r="O3217" s="10" t="str">
        <f t="shared" si="105"/>
        <v>2026 - 15</v>
      </c>
      <c r="P3217" s="312" t="s">
        <v>7996</v>
      </c>
    </row>
    <row r="3218" spans="1:16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7839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6"/>
        <v>13</v>
      </c>
      <c r="O3218" s="10" t="str">
        <f t="shared" si="105"/>
        <v>2026 - 15</v>
      </c>
      <c r="P3218" s="312" t="s">
        <v>7996</v>
      </c>
    </row>
    <row r="3219" spans="1:16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6"/>
        <v>13</v>
      </c>
      <c r="O3219" s="10" t="str">
        <f t="shared" si="105"/>
        <v>2026 - 15</v>
      </c>
      <c r="P3219" s="312"/>
    </row>
    <row r="3220" spans="1:16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6"/>
        <v>13</v>
      </c>
      <c r="O3220" s="10" t="str">
        <f t="shared" si="105"/>
        <v>2026 - 15</v>
      </c>
      <c r="P3220" s="312" t="s">
        <v>7996</v>
      </c>
    </row>
    <row r="3221" spans="1:16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6"/>
        <v>13</v>
      </c>
      <c r="O3221" s="10" t="str">
        <f t="shared" si="105"/>
        <v>2026 - 15</v>
      </c>
      <c r="P3221" s="312" t="s">
        <v>7996</v>
      </c>
    </row>
    <row r="3222" spans="1:16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6"/>
        <v>13</v>
      </c>
      <c r="O3222" s="10" t="str">
        <f t="shared" si="105"/>
        <v>2026 - 15</v>
      </c>
      <c r="P3222" s="312" t="s">
        <v>7996</v>
      </c>
    </row>
    <row r="3223" spans="1:16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6"/>
        <v>13</v>
      </c>
      <c r="O3223" s="10" t="str">
        <f t="shared" si="105"/>
        <v>2026 - 15</v>
      </c>
      <c r="P3223" s="312" t="s">
        <v>7996</v>
      </c>
    </row>
    <row r="3224" spans="1:16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6"/>
        <v>13</v>
      </c>
      <c r="O3224" s="10" t="str">
        <f t="shared" si="105"/>
        <v>2026 - 15</v>
      </c>
      <c r="P3224" s="312" t="s">
        <v>7996</v>
      </c>
    </row>
    <row r="3225" spans="1:16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7828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6"/>
        <v>13</v>
      </c>
      <c r="O3225" s="10" t="str">
        <f t="shared" si="105"/>
        <v>2026 - 15</v>
      </c>
      <c r="P3225" s="10"/>
    </row>
    <row r="3226" spans="1:16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7701</v>
      </c>
      <c r="H3226" s="10" t="s">
        <v>7841</v>
      </c>
      <c r="I3226" s="10"/>
      <c r="J3226" s="10"/>
      <c r="K3226" s="11">
        <v>46118</v>
      </c>
      <c r="L3226" s="445" t="s">
        <v>61</v>
      </c>
      <c r="M3226" s="10"/>
      <c r="N3226" s="10">
        <f t="shared" si="106"/>
        <v>6</v>
      </c>
      <c r="O3226" s="10" t="str">
        <f t="shared" si="105"/>
        <v>2026 - 15</v>
      </c>
      <c r="P3226" s="10"/>
    </row>
    <row r="3227" spans="1:16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7701</v>
      </c>
      <c r="H3227" s="10" t="s">
        <v>7841</v>
      </c>
      <c r="I3227" s="10"/>
      <c r="J3227" s="10"/>
      <c r="K3227" s="11">
        <v>46119</v>
      </c>
      <c r="L3227" s="445" t="s">
        <v>61</v>
      </c>
      <c r="M3227" s="10"/>
      <c r="N3227" s="10">
        <f t="shared" si="106"/>
        <v>6</v>
      </c>
      <c r="O3227" s="10" t="str">
        <f t="shared" si="105"/>
        <v>2026 - 15</v>
      </c>
      <c r="P3227" s="323" t="s">
        <v>7991</v>
      </c>
    </row>
    <row r="3228" spans="1:16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7701</v>
      </c>
      <c r="H3228" s="10" t="s">
        <v>7841</v>
      </c>
      <c r="I3228" s="10"/>
      <c r="J3228" s="10"/>
      <c r="K3228" s="11">
        <v>46120</v>
      </c>
      <c r="L3228" s="445" t="s">
        <v>61</v>
      </c>
      <c r="M3228" s="10"/>
      <c r="N3228" s="10">
        <f t="shared" si="106"/>
        <v>6</v>
      </c>
      <c r="O3228" s="10" t="str">
        <f t="shared" si="105"/>
        <v>2026 - 15</v>
      </c>
      <c r="P3228" s="323" t="s">
        <v>7992</v>
      </c>
    </row>
    <row r="3229" spans="1:16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7701</v>
      </c>
      <c r="H3229" s="10" t="s">
        <v>7841</v>
      </c>
      <c r="I3229" s="10"/>
      <c r="J3229" s="10"/>
      <c r="K3229" s="11">
        <v>46121</v>
      </c>
      <c r="L3229" s="445" t="s">
        <v>61</v>
      </c>
      <c r="M3229" s="10"/>
      <c r="N3229" s="10">
        <f t="shared" si="106"/>
        <v>6</v>
      </c>
      <c r="O3229" s="10" t="str">
        <f t="shared" si="105"/>
        <v>2026 - 15</v>
      </c>
      <c r="P3229" s="312" t="s">
        <v>8000</v>
      </c>
    </row>
    <row r="3230" spans="1:16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7835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6"/>
        <v>13</v>
      </c>
      <c r="O3230" s="10" t="str">
        <f t="shared" si="105"/>
        <v>2026 - 15</v>
      </c>
      <c r="P3230" s="10"/>
    </row>
    <row r="3231" spans="1:16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7863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6"/>
        <v>13</v>
      </c>
      <c r="O3231" s="10" t="str">
        <f t="shared" si="105"/>
        <v>2026 - 15</v>
      </c>
      <c r="P3231" s="10"/>
    </row>
    <row r="3232" spans="1:16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7864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6"/>
        <v>14</v>
      </c>
      <c r="O3232" s="10" t="str">
        <f t="shared" si="105"/>
        <v>2026 - 15</v>
      </c>
      <c r="P3232" s="312"/>
    </row>
    <row r="3233" spans="1:16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6"/>
        <v>14</v>
      </c>
      <c r="O3233" s="10" t="str">
        <f t="shared" si="105"/>
        <v>2026 - 15</v>
      </c>
      <c r="P3233" s="312" t="s">
        <v>7997</v>
      </c>
    </row>
    <row r="3234" spans="1:16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6"/>
        <v>14</v>
      </c>
      <c r="O3234" s="10" t="str">
        <f t="shared" si="105"/>
        <v>2026 - 15</v>
      </c>
      <c r="P3234" s="10"/>
    </row>
    <row r="3235" spans="1:16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6"/>
        <v>14</v>
      </c>
      <c r="O3235" s="10" t="str">
        <f t="shared" si="105"/>
        <v>2026 - 15</v>
      </c>
      <c r="P3235" s="312" t="s">
        <v>7997</v>
      </c>
    </row>
    <row r="3236" spans="1:16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6"/>
        <v>14</v>
      </c>
      <c r="O3236" s="10" t="str">
        <f t="shared" si="105"/>
        <v>2026 - 15</v>
      </c>
      <c r="P3236" s="312" t="s">
        <v>7997</v>
      </c>
    </row>
    <row r="3237" spans="1:16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6"/>
        <v>14</v>
      </c>
      <c r="O3237" s="10" t="str">
        <f t="shared" si="105"/>
        <v>2026 - 15</v>
      </c>
      <c r="P3237" s="312" t="s">
        <v>7996</v>
      </c>
    </row>
    <row r="3238" spans="1:16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6"/>
        <v>14</v>
      </c>
      <c r="O3238" s="10" t="str">
        <f t="shared" si="105"/>
        <v>2026 - 15</v>
      </c>
      <c r="P3238" s="312" t="s">
        <v>7996</v>
      </c>
    </row>
    <row r="3239" spans="1:16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7711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6"/>
        <v>14</v>
      </c>
      <c r="O3239" s="10" t="str">
        <f t="shared" ref="O3239:O3302" si="107">YEAR(K3239) &amp; " - " &amp; TEXT(WEEKNUM(K3239),"00")</f>
        <v>2026 - 15</v>
      </c>
      <c r="P3239" s="312" t="s">
        <v>7996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7882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6"/>
        <v>14</v>
      </c>
      <c r="O3240" s="10" t="str">
        <f t="shared" si="107"/>
        <v>2026 - 15</v>
      </c>
      <c r="P3240" s="312" t="s">
        <v>7996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7883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6"/>
        <v>14</v>
      </c>
      <c r="O3241" s="10" t="str">
        <f t="shared" si="107"/>
        <v>2026 - 15</v>
      </c>
      <c r="P3241" s="312" t="s">
        <v>7996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6"/>
        <v>14</v>
      </c>
      <c r="O3242" s="10" t="str">
        <f t="shared" si="107"/>
        <v>2026 - 15</v>
      </c>
      <c r="P3242" s="312" t="s">
        <v>7996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7884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6"/>
        <v>14</v>
      </c>
      <c r="O3243" s="10" t="str">
        <f t="shared" si="107"/>
        <v>2026 - 15</v>
      </c>
      <c r="P3243" s="312" t="s">
        <v>7996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6"/>
        <v>14</v>
      </c>
      <c r="O3244" s="10" t="str">
        <f t="shared" si="107"/>
        <v>2026 - 15</v>
      </c>
      <c r="P3244" s="312" t="s">
        <v>7996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6"/>
        <v>14</v>
      </c>
      <c r="O3245" s="10" t="str">
        <f t="shared" si="107"/>
        <v>2026 - 15</v>
      </c>
      <c r="P3245" s="312" t="s">
        <v>7996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7885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6"/>
        <v>14</v>
      </c>
      <c r="O3246" s="10" t="str">
        <f t="shared" si="107"/>
        <v>2026 - 15</v>
      </c>
      <c r="P3246" s="312" t="s">
        <v>7996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6"/>
        <v>14</v>
      </c>
      <c r="O3247" s="10" t="str">
        <f t="shared" si="107"/>
        <v>2026 - 15</v>
      </c>
      <c r="P3247" s="312" t="s">
        <v>7996</v>
      </c>
    </row>
    <row r="3248" spans="1:16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7999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6"/>
        <v>14</v>
      </c>
      <c r="O3248" s="10" t="str">
        <f t="shared" si="107"/>
        <v>2026 - 15</v>
      </c>
      <c r="P3248" s="10"/>
    </row>
    <row r="3249" spans="1:16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7886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6"/>
        <v>14</v>
      </c>
      <c r="O3249" s="10" t="str">
        <f t="shared" si="107"/>
        <v>2026 - 15</v>
      </c>
      <c r="P3249" s="10"/>
    </row>
    <row r="3250" spans="1:16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7891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6"/>
        <v>14</v>
      </c>
      <c r="O3250" s="10" t="str">
        <f t="shared" si="107"/>
        <v>2026 - 15</v>
      </c>
      <c r="P3250" s="10"/>
    </row>
    <row r="3251" spans="1:16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7919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6"/>
        <v>14</v>
      </c>
      <c r="O3251" s="10" t="str">
        <f t="shared" si="107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7921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6"/>
        <v>14</v>
      </c>
      <c r="O3252" s="10" t="str">
        <f t="shared" si="107"/>
        <v>2026 - 15</v>
      </c>
      <c r="P3252" s="10"/>
    </row>
    <row r="3253" spans="1:16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7948</v>
      </c>
      <c r="G3253" s="10"/>
      <c r="H3253" s="10" t="s">
        <v>7947</v>
      </c>
      <c r="I3253" s="10"/>
      <c r="J3253" s="10"/>
      <c r="K3253" s="11">
        <v>46122</v>
      </c>
      <c r="L3253" s="10" t="s">
        <v>58</v>
      </c>
      <c r="M3253" s="10"/>
      <c r="N3253" s="10">
        <f t="shared" si="106"/>
        <v>15</v>
      </c>
      <c r="O3253" s="10" t="str">
        <f t="shared" si="107"/>
        <v>2026 - 15</v>
      </c>
      <c r="P3253" s="10"/>
    </row>
    <row r="3254" spans="1:16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7950</v>
      </c>
      <c r="G3254" s="10"/>
      <c r="H3254" s="10" t="s">
        <v>7947</v>
      </c>
      <c r="I3254" s="10"/>
      <c r="J3254" s="10"/>
      <c r="K3254" s="11">
        <v>46122</v>
      </c>
      <c r="L3254" s="10" t="s">
        <v>58</v>
      </c>
      <c r="M3254" s="10"/>
      <c r="N3254" s="10">
        <f t="shared" si="106"/>
        <v>15</v>
      </c>
      <c r="O3254" s="10" t="str">
        <f t="shared" si="107"/>
        <v>2026 - 15</v>
      </c>
      <c r="P3254" s="10"/>
    </row>
    <row r="3255" spans="1:16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7994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6"/>
        <v>15</v>
      </c>
      <c r="O3255" s="10" t="str">
        <f t="shared" si="107"/>
        <v>2026 - 15</v>
      </c>
      <c r="P3255" s="323" t="s">
        <v>7995</v>
      </c>
    </row>
    <row r="3256" spans="1:16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8001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6"/>
        <v>15</v>
      </c>
      <c r="O3256" s="10" t="str">
        <f t="shared" si="107"/>
        <v>2026 - 15</v>
      </c>
      <c r="P3256" s="340" t="s">
        <v>8003</v>
      </c>
    </row>
    <row r="3257" spans="1:16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8002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6"/>
        <v>15</v>
      </c>
      <c r="O3257" s="10" t="str">
        <f t="shared" si="107"/>
        <v>2026 - 15</v>
      </c>
      <c r="P3257" s="340" t="s">
        <v>8003</v>
      </c>
    </row>
    <row r="3258" spans="1:16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8004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6"/>
        <v>15</v>
      </c>
      <c r="O3258" s="10" t="str">
        <f t="shared" si="107"/>
        <v>2026 - 15</v>
      </c>
      <c r="P3258" s="340" t="s">
        <v>8005</v>
      </c>
    </row>
    <row r="3259" spans="1:16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7955</v>
      </c>
      <c r="G3259" s="10"/>
      <c r="H3259" s="10" t="s">
        <v>7947</v>
      </c>
      <c r="I3259" s="10"/>
      <c r="J3259" s="10"/>
      <c r="K3259" s="11">
        <v>46122</v>
      </c>
      <c r="L3259" s="10" t="s">
        <v>58</v>
      </c>
      <c r="M3259" s="10"/>
      <c r="N3259" s="10">
        <f t="shared" si="106"/>
        <v>15</v>
      </c>
      <c r="O3259" s="10" t="str">
        <f t="shared" si="107"/>
        <v>2026 - 15</v>
      </c>
      <c r="P3259" s="10"/>
    </row>
    <row r="3260" spans="1:16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7956</v>
      </c>
      <c r="G3260" s="10"/>
      <c r="H3260" s="10" t="s">
        <v>7947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8">WEEKNUM(B3260)</f>
        <v>15</v>
      </c>
      <c r="O3260" s="10" t="str">
        <f t="shared" si="107"/>
        <v>2026 - 15</v>
      </c>
      <c r="P3260" s="10"/>
    </row>
    <row r="3261" spans="1:16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7895</v>
      </c>
      <c r="N3261" s="10">
        <f t="shared" si="108"/>
        <v>39</v>
      </c>
      <c r="O3261" s="10" t="str">
        <f t="shared" si="107"/>
        <v>2026 - 16</v>
      </c>
      <c r="P3261" s="10"/>
    </row>
    <row r="3262" spans="1:16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7895</v>
      </c>
      <c r="N3262" s="10">
        <f t="shared" si="108"/>
        <v>39</v>
      </c>
      <c r="O3262" s="10" t="str">
        <f t="shared" si="107"/>
        <v>2026 - 16</v>
      </c>
      <c r="P3262" s="10"/>
    </row>
    <row r="3263" spans="1:16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7895</v>
      </c>
      <c r="N3263" s="10">
        <f t="shared" si="108"/>
        <v>39</v>
      </c>
      <c r="O3263" s="10" t="str">
        <f t="shared" si="107"/>
        <v>2026 - 16</v>
      </c>
      <c r="P3263" s="10"/>
    </row>
    <row r="3264" spans="1:16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7895</v>
      </c>
      <c r="N3264" s="10">
        <f t="shared" si="108"/>
        <v>39</v>
      </c>
      <c r="O3264" s="10" t="str">
        <f t="shared" si="107"/>
        <v>2026 - 16</v>
      </c>
      <c r="P3264" s="10"/>
    </row>
    <row r="3265" spans="1:16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7895</v>
      </c>
      <c r="N3265" s="10">
        <f t="shared" si="108"/>
        <v>39</v>
      </c>
      <c r="O3265" s="10" t="str">
        <f t="shared" si="107"/>
        <v>2026 - 16</v>
      </c>
      <c r="P3265" s="10"/>
    </row>
    <row r="3266" spans="1:16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7704</v>
      </c>
      <c r="I3266" s="10"/>
      <c r="J3266" s="10"/>
      <c r="K3266" s="11">
        <v>46126</v>
      </c>
      <c r="L3266" s="445" t="s">
        <v>61</v>
      </c>
      <c r="M3266" s="10"/>
      <c r="N3266" s="10">
        <f t="shared" si="108"/>
        <v>5</v>
      </c>
      <c r="O3266" s="10" t="str">
        <f t="shared" si="107"/>
        <v>2026 - 16</v>
      </c>
      <c r="P3266" s="142" t="s">
        <v>8042</v>
      </c>
    </row>
    <row r="3267" spans="1:16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7704</v>
      </c>
      <c r="I3267" s="10"/>
      <c r="J3267" s="10"/>
      <c r="K3267" s="11">
        <v>46126</v>
      </c>
      <c r="L3267" s="445" t="s">
        <v>61</v>
      </c>
      <c r="M3267" s="10"/>
      <c r="N3267" s="10">
        <f t="shared" si="108"/>
        <v>14</v>
      </c>
      <c r="O3267" s="10" t="str">
        <f t="shared" si="107"/>
        <v>2026 - 16</v>
      </c>
      <c r="P3267" s="142" t="s">
        <v>8042</v>
      </c>
    </row>
    <row r="3268" spans="1:16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7922</v>
      </c>
      <c r="G3268" s="142" t="s">
        <v>7286</v>
      </c>
      <c r="H3268" s="10" t="s">
        <v>7704</v>
      </c>
      <c r="I3268" s="10"/>
      <c r="J3268" s="10"/>
      <c r="K3268" s="11">
        <v>46126</v>
      </c>
      <c r="L3268" s="445" t="s">
        <v>61</v>
      </c>
      <c r="M3268" s="10"/>
      <c r="N3268" s="10">
        <f t="shared" si="108"/>
        <v>14</v>
      </c>
      <c r="O3268" s="10" t="str">
        <f t="shared" si="107"/>
        <v>2026 - 16</v>
      </c>
      <c r="P3268" s="142" t="s">
        <v>8042</v>
      </c>
    </row>
    <row r="3269" spans="1:16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7923</v>
      </c>
      <c r="G3269" s="142" t="s">
        <v>7286</v>
      </c>
      <c r="H3269" s="10" t="s">
        <v>7704</v>
      </c>
      <c r="I3269" s="10"/>
      <c r="J3269" s="10"/>
      <c r="K3269" s="11">
        <v>46126</v>
      </c>
      <c r="L3269" s="445" t="s">
        <v>61</v>
      </c>
      <c r="M3269" s="10"/>
      <c r="N3269" s="10">
        <f t="shared" si="108"/>
        <v>14</v>
      </c>
      <c r="O3269" s="10" t="str">
        <f t="shared" si="107"/>
        <v>2026 - 16</v>
      </c>
      <c r="P3269" s="142" t="s">
        <v>8042</v>
      </c>
    </row>
    <row r="3270" spans="1:16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7785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8"/>
        <v>6</v>
      </c>
      <c r="O3270" s="10" t="str">
        <f t="shared" si="107"/>
        <v>2026 - 16</v>
      </c>
      <c r="P3270" s="147" t="s">
        <v>8078</v>
      </c>
    </row>
    <row r="3271" spans="1:16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7785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8"/>
        <v>6</v>
      </c>
      <c r="O3271" s="10" t="str">
        <f t="shared" si="107"/>
        <v>2026 - 16</v>
      </c>
      <c r="P3271" s="365" t="s">
        <v>8305</v>
      </c>
    </row>
    <row r="3272" spans="1:16">
      <c r="A3272" s="10" t="s">
        <v>376</v>
      </c>
      <c r="B3272" s="11">
        <v>46056</v>
      </c>
      <c r="C3272" s="10" t="s">
        <v>7741</v>
      </c>
      <c r="D3272" s="10">
        <v>1</v>
      </c>
      <c r="E3272" s="10" t="s">
        <v>59</v>
      </c>
      <c r="F3272" s="10" t="s">
        <v>7463</v>
      </c>
      <c r="G3272" s="147" t="s">
        <v>8079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8"/>
        <v>6</v>
      </c>
      <c r="O3272" s="10" t="str">
        <f t="shared" si="107"/>
        <v>2026 - 16</v>
      </c>
      <c r="P3272" s="147" t="s">
        <v>8080</v>
      </c>
    </row>
    <row r="3273" spans="1:16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7842</v>
      </c>
      <c r="I3273" s="10"/>
      <c r="J3273" s="10"/>
      <c r="K3273" s="11">
        <v>46128</v>
      </c>
      <c r="L3273" s="445" t="s">
        <v>61</v>
      </c>
      <c r="M3273" s="10"/>
      <c r="N3273" s="10">
        <f t="shared" si="108"/>
        <v>6</v>
      </c>
      <c r="O3273" s="10" t="str">
        <f t="shared" si="107"/>
        <v>2026 - 16</v>
      </c>
      <c r="P3273" s="147" t="s">
        <v>8077</v>
      </c>
    </row>
    <row r="3274" spans="1:16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7701</v>
      </c>
      <c r="H3274" s="10" t="s">
        <v>7841</v>
      </c>
      <c r="I3274" s="10"/>
      <c r="J3274" s="10"/>
      <c r="K3274" s="11">
        <v>46125</v>
      </c>
      <c r="L3274" s="445" t="s">
        <v>61</v>
      </c>
      <c r="M3274" s="10"/>
      <c r="N3274" s="10">
        <f t="shared" si="108"/>
        <v>6</v>
      </c>
      <c r="O3274" s="10" t="str">
        <f t="shared" si="107"/>
        <v>2026 - 16</v>
      </c>
      <c r="P3274" s="142" t="s">
        <v>8047</v>
      </c>
    </row>
    <row r="3275" spans="1:16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7841</v>
      </c>
      <c r="I3275" s="10"/>
      <c r="J3275" s="10"/>
      <c r="K3275" s="11">
        <v>46127</v>
      </c>
      <c r="L3275" s="445" t="s">
        <v>61</v>
      </c>
      <c r="M3275" s="10"/>
      <c r="N3275" s="10">
        <f t="shared" si="108"/>
        <v>6</v>
      </c>
      <c r="O3275" s="10" t="str">
        <f t="shared" si="107"/>
        <v>2026 - 16</v>
      </c>
      <c r="P3275" s="146" t="s">
        <v>8063</v>
      </c>
    </row>
    <row r="3276" spans="1:16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7701</v>
      </c>
      <c r="H3276" s="10" t="s">
        <v>7841</v>
      </c>
      <c r="I3276" s="10"/>
      <c r="J3276" s="10"/>
      <c r="K3276" s="11">
        <v>46129</v>
      </c>
      <c r="L3276" s="445" t="s">
        <v>61</v>
      </c>
      <c r="M3276" s="10"/>
      <c r="N3276" s="10">
        <f t="shared" si="108"/>
        <v>6</v>
      </c>
      <c r="O3276" s="10" t="str">
        <f t="shared" si="107"/>
        <v>2026 - 16</v>
      </c>
      <c r="P3276" s="149" t="s">
        <v>8085</v>
      </c>
    </row>
    <row r="3277" spans="1:16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7841</v>
      </c>
      <c r="I3277" s="10"/>
      <c r="J3277" s="10"/>
      <c r="K3277" s="11">
        <v>46129</v>
      </c>
      <c r="L3277" s="445" t="s">
        <v>61</v>
      </c>
      <c r="M3277" s="10"/>
      <c r="N3277" s="10">
        <f t="shared" si="108"/>
        <v>6</v>
      </c>
      <c r="O3277" s="10" t="str">
        <f t="shared" si="107"/>
        <v>2026 - 16</v>
      </c>
      <c r="P3277" s="148" t="s">
        <v>8082</v>
      </c>
    </row>
    <row r="3278" spans="1:16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7842</v>
      </c>
      <c r="I3278" s="10"/>
      <c r="J3278" s="10"/>
      <c r="K3278" s="11">
        <v>46128</v>
      </c>
      <c r="L3278" s="445" t="s">
        <v>61</v>
      </c>
      <c r="M3278" s="10"/>
      <c r="N3278" s="10">
        <f t="shared" si="108"/>
        <v>6</v>
      </c>
      <c r="O3278" s="10" t="str">
        <f t="shared" si="107"/>
        <v>2026 - 16</v>
      </c>
      <c r="P3278" s="147" t="s">
        <v>8077</v>
      </c>
    </row>
    <row r="3279" spans="1:16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7924</v>
      </c>
      <c r="G3279" s="142" t="s">
        <v>7286</v>
      </c>
      <c r="H3279" s="10" t="s">
        <v>7704</v>
      </c>
      <c r="I3279" s="10"/>
      <c r="J3279" s="10"/>
      <c r="K3279" s="11">
        <v>46126</v>
      </c>
      <c r="L3279" s="445" t="s">
        <v>61</v>
      </c>
      <c r="M3279" s="10"/>
      <c r="N3279" s="10">
        <f t="shared" si="108"/>
        <v>14</v>
      </c>
      <c r="O3279" s="10" t="str">
        <f t="shared" si="107"/>
        <v>2026 - 16</v>
      </c>
      <c r="P3279" s="142" t="s">
        <v>8042</v>
      </c>
    </row>
    <row r="3280" spans="1:16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7925</v>
      </c>
      <c r="G3280" s="142" t="s">
        <v>7286</v>
      </c>
      <c r="H3280" s="10" t="s">
        <v>7704</v>
      </c>
      <c r="I3280" s="10"/>
      <c r="J3280" s="10"/>
      <c r="K3280" s="11">
        <v>46126</v>
      </c>
      <c r="L3280" s="445" t="s">
        <v>61</v>
      </c>
      <c r="M3280" s="10"/>
      <c r="N3280" s="10">
        <f t="shared" si="108"/>
        <v>14</v>
      </c>
      <c r="O3280" s="10" t="str">
        <f t="shared" si="107"/>
        <v>2026 - 16</v>
      </c>
      <c r="P3280" s="142" t="s">
        <v>8042</v>
      </c>
    </row>
    <row r="3281" spans="1:16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7926</v>
      </c>
      <c r="G3281" s="142" t="s">
        <v>7286</v>
      </c>
      <c r="H3281" s="10" t="s">
        <v>7704</v>
      </c>
      <c r="I3281" s="10"/>
      <c r="J3281" s="10"/>
      <c r="K3281" s="11">
        <v>46126</v>
      </c>
      <c r="L3281" s="445" t="s">
        <v>61</v>
      </c>
      <c r="M3281" s="10"/>
      <c r="N3281" s="10">
        <f t="shared" si="108"/>
        <v>14</v>
      </c>
      <c r="O3281" s="10" t="str">
        <f t="shared" si="107"/>
        <v>2026 - 16</v>
      </c>
      <c r="P3281" s="142" t="s">
        <v>8042</v>
      </c>
    </row>
    <row r="3282" spans="1:16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7927</v>
      </c>
      <c r="G3282" s="142" t="s">
        <v>7286</v>
      </c>
      <c r="H3282" s="10" t="s">
        <v>7704</v>
      </c>
      <c r="I3282" s="10"/>
      <c r="J3282" s="10"/>
      <c r="K3282" s="11">
        <v>46126</v>
      </c>
      <c r="L3282" s="445" t="s">
        <v>61</v>
      </c>
      <c r="M3282" s="10"/>
      <c r="N3282" s="10">
        <f t="shared" si="108"/>
        <v>14</v>
      </c>
      <c r="O3282" s="10" t="str">
        <f t="shared" si="107"/>
        <v>2026 - 16</v>
      </c>
      <c r="P3282" s="142" t="s">
        <v>8042</v>
      </c>
    </row>
    <row r="3283" spans="1:16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7928</v>
      </c>
      <c r="G3283" s="142" t="s">
        <v>7286</v>
      </c>
      <c r="H3283" s="10" t="s">
        <v>7704</v>
      </c>
      <c r="I3283" s="10"/>
      <c r="J3283" s="10"/>
      <c r="K3283" s="11">
        <v>46126</v>
      </c>
      <c r="L3283" s="445" t="s">
        <v>61</v>
      </c>
      <c r="M3283" s="10"/>
      <c r="N3283" s="10">
        <f t="shared" si="108"/>
        <v>14</v>
      </c>
      <c r="O3283" s="10" t="str">
        <f t="shared" si="107"/>
        <v>2026 - 16</v>
      </c>
      <c r="P3283" s="142" t="s">
        <v>8042</v>
      </c>
    </row>
    <row r="3284" spans="1:16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7929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8"/>
        <v>14</v>
      </c>
      <c r="O3284" s="10" t="str">
        <f t="shared" si="107"/>
        <v>2026 - 16</v>
      </c>
      <c r="P3284" s="142" t="s">
        <v>8040</v>
      </c>
    </row>
    <row r="3285" spans="1:16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8"/>
        <v>9</v>
      </c>
      <c r="O3285" s="10" t="str">
        <f t="shared" si="107"/>
        <v>2026 - 16</v>
      </c>
      <c r="P3285" s="329" t="s">
        <v>8008</v>
      </c>
    </row>
    <row r="3286" spans="1:16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8"/>
        <v>9</v>
      </c>
      <c r="O3286" s="10" t="str">
        <f t="shared" si="107"/>
        <v>2026 - 16</v>
      </c>
      <c r="P3286" s="329" t="s">
        <v>8008</v>
      </c>
    </row>
    <row r="3287" spans="1:16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8"/>
        <v>9</v>
      </c>
      <c r="O3287" s="10" t="str">
        <f t="shared" si="107"/>
        <v>2026 - 16</v>
      </c>
      <c r="P3287" s="329" t="s">
        <v>8008</v>
      </c>
    </row>
    <row r="3288" spans="1:16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7703</v>
      </c>
      <c r="G3288" s="142" t="s">
        <v>7286</v>
      </c>
      <c r="H3288" s="10" t="s">
        <v>7704</v>
      </c>
      <c r="I3288" s="10"/>
      <c r="J3288" s="10"/>
      <c r="K3288" s="11">
        <v>46126</v>
      </c>
      <c r="L3288" s="445" t="s">
        <v>61</v>
      </c>
      <c r="M3288" s="10"/>
      <c r="N3288" s="10">
        <f t="shared" si="108"/>
        <v>10</v>
      </c>
      <c r="O3288" s="10" t="str">
        <f t="shared" si="107"/>
        <v>2026 - 16</v>
      </c>
      <c r="P3288" s="142" t="s">
        <v>8042</v>
      </c>
    </row>
    <row r="3289" spans="1:16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7706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8"/>
        <v>10</v>
      </c>
      <c r="O3289" s="10" t="str">
        <f t="shared" si="107"/>
        <v>2026 - 16</v>
      </c>
      <c r="P3289" s="142" t="s">
        <v>8041</v>
      </c>
    </row>
    <row r="3290" spans="1:16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7937</v>
      </c>
      <c r="G3290" s="329" t="s">
        <v>5889</v>
      </c>
      <c r="H3290" s="10" t="s">
        <v>7938</v>
      </c>
      <c r="I3290" s="10"/>
      <c r="J3290" s="10"/>
      <c r="K3290" s="11">
        <v>46125</v>
      </c>
      <c r="L3290" s="445" t="s">
        <v>61</v>
      </c>
      <c r="M3290" s="10"/>
      <c r="N3290" s="10">
        <f t="shared" si="108"/>
        <v>15</v>
      </c>
      <c r="O3290" s="10" t="str">
        <f t="shared" si="107"/>
        <v>2026 - 16</v>
      </c>
      <c r="P3290" s="329" t="s">
        <v>8016</v>
      </c>
    </row>
    <row r="3291" spans="1:16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7939</v>
      </c>
      <c r="G3291" s="329" t="s">
        <v>5889</v>
      </c>
      <c r="H3291" s="10" t="s">
        <v>7938</v>
      </c>
      <c r="I3291" s="10"/>
      <c r="J3291" s="10"/>
      <c r="K3291" s="11">
        <v>46125</v>
      </c>
      <c r="L3291" s="445" t="s">
        <v>61</v>
      </c>
      <c r="M3291" s="10"/>
      <c r="N3291" s="10">
        <f t="shared" si="108"/>
        <v>15</v>
      </c>
      <c r="O3291" s="10" t="str">
        <f t="shared" si="107"/>
        <v>2026 - 16</v>
      </c>
      <c r="P3291" s="329" t="s">
        <v>8016</v>
      </c>
    </row>
    <row r="3292" spans="1:16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7940</v>
      </c>
      <c r="G3292" s="329" t="s">
        <v>5889</v>
      </c>
      <c r="H3292" s="10" t="s">
        <v>7938</v>
      </c>
      <c r="I3292" s="10"/>
      <c r="J3292" s="10"/>
      <c r="K3292" s="11">
        <v>46125</v>
      </c>
      <c r="L3292" s="445" t="s">
        <v>61</v>
      </c>
      <c r="M3292" s="10"/>
      <c r="N3292" s="10">
        <f t="shared" si="108"/>
        <v>15</v>
      </c>
      <c r="O3292" s="10" t="str">
        <f t="shared" si="107"/>
        <v>2026 - 16</v>
      </c>
      <c r="P3292" s="329" t="s">
        <v>8016</v>
      </c>
    </row>
    <row r="3293" spans="1:16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7941</v>
      </c>
      <c r="G3293" s="329" t="s">
        <v>5889</v>
      </c>
      <c r="H3293" s="10" t="s">
        <v>7938</v>
      </c>
      <c r="I3293" s="10"/>
      <c r="J3293" s="10"/>
      <c r="K3293" s="11">
        <v>46125</v>
      </c>
      <c r="L3293" s="445" t="s">
        <v>61</v>
      </c>
      <c r="M3293" s="10"/>
      <c r="N3293" s="10">
        <f t="shared" si="108"/>
        <v>15</v>
      </c>
      <c r="O3293" s="10" t="str">
        <f t="shared" si="107"/>
        <v>2026 - 16</v>
      </c>
      <c r="P3293" s="329" t="s">
        <v>8016</v>
      </c>
    </row>
    <row r="3294" spans="1:16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7942</v>
      </c>
      <c r="G3294" s="329" t="s">
        <v>5889</v>
      </c>
      <c r="H3294" s="10" t="s">
        <v>7938</v>
      </c>
      <c r="I3294" s="10"/>
      <c r="J3294" s="10"/>
      <c r="K3294" s="11">
        <v>46125</v>
      </c>
      <c r="L3294" s="445" t="s">
        <v>61</v>
      </c>
      <c r="M3294" s="10"/>
      <c r="N3294" s="10">
        <f t="shared" si="108"/>
        <v>15</v>
      </c>
      <c r="O3294" s="10" t="str">
        <f t="shared" si="107"/>
        <v>2026 - 16</v>
      </c>
      <c r="P3294" s="329" t="s">
        <v>8016</v>
      </c>
    </row>
    <row r="3295" spans="1:16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7943</v>
      </c>
      <c r="G3295" s="329" t="s">
        <v>5889</v>
      </c>
      <c r="H3295" s="10" t="s">
        <v>7938</v>
      </c>
      <c r="I3295" s="10"/>
      <c r="J3295" s="10"/>
      <c r="K3295" s="11">
        <v>46125</v>
      </c>
      <c r="L3295" s="445" t="s">
        <v>61</v>
      </c>
      <c r="M3295" s="10"/>
      <c r="N3295" s="10">
        <f t="shared" si="108"/>
        <v>15</v>
      </c>
      <c r="O3295" s="10" t="str">
        <f t="shared" si="107"/>
        <v>2026 - 16</v>
      </c>
      <c r="P3295" s="329" t="s">
        <v>8016</v>
      </c>
    </row>
    <row r="3296" spans="1:16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7944</v>
      </c>
      <c r="G3296" s="329" t="s">
        <v>5889</v>
      </c>
      <c r="H3296" s="10" t="s">
        <v>7938</v>
      </c>
      <c r="I3296" s="10"/>
      <c r="J3296" s="10"/>
      <c r="K3296" s="11">
        <v>46125</v>
      </c>
      <c r="L3296" s="445" t="s">
        <v>61</v>
      </c>
      <c r="M3296" s="10"/>
      <c r="N3296" s="10">
        <f t="shared" si="108"/>
        <v>15</v>
      </c>
      <c r="O3296" s="10" t="str">
        <f t="shared" si="107"/>
        <v>2026 - 16</v>
      </c>
      <c r="P3296" s="329" t="s">
        <v>8016</v>
      </c>
    </row>
    <row r="3297" spans="1:16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7945</v>
      </c>
      <c r="G3297" s="329" t="s">
        <v>5889</v>
      </c>
      <c r="H3297" s="10" t="s">
        <v>7938</v>
      </c>
      <c r="I3297" s="10"/>
      <c r="J3297" s="10"/>
      <c r="K3297" s="11">
        <v>46125</v>
      </c>
      <c r="L3297" s="445" t="s">
        <v>61</v>
      </c>
      <c r="M3297" s="10"/>
      <c r="N3297" s="10">
        <f t="shared" si="108"/>
        <v>15</v>
      </c>
      <c r="O3297" s="10" t="str">
        <f t="shared" si="107"/>
        <v>2026 - 16</v>
      </c>
      <c r="P3297" s="329" t="s">
        <v>8016</v>
      </c>
    </row>
    <row r="3298" spans="1:16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8"/>
        <v>15</v>
      </c>
      <c r="O3298" s="10" t="str">
        <f t="shared" si="107"/>
        <v>2026 - 16</v>
      </c>
      <c r="P3298" s="147" t="s">
        <v>8042</v>
      </c>
    </row>
    <row r="3299" spans="1:16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8007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8"/>
        <v>16</v>
      </c>
      <c r="O3299" s="10" t="str">
        <f t="shared" si="107"/>
        <v>2026 - 16</v>
      </c>
      <c r="P3299" s="329" t="s">
        <v>8008</v>
      </c>
    </row>
    <row r="3300" spans="1:16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8009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8"/>
        <v>16</v>
      </c>
      <c r="O3300" s="10" t="str">
        <f t="shared" si="107"/>
        <v>2026 - 16</v>
      </c>
      <c r="P3300" s="329" t="s">
        <v>8008</v>
      </c>
    </row>
    <row r="3301" spans="1:16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8010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8"/>
        <v>16</v>
      </c>
      <c r="O3301" s="10" t="str">
        <f t="shared" si="107"/>
        <v>2026 - 16</v>
      </c>
      <c r="P3301" s="329" t="s">
        <v>8008</v>
      </c>
    </row>
    <row r="3302" spans="1:16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8011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8"/>
        <v>16</v>
      </c>
      <c r="O3302" s="10" t="str">
        <f t="shared" si="107"/>
        <v>2026 - 16</v>
      </c>
      <c r="P3302" s="329" t="s">
        <v>8008</v>
      </c>
    </row>
    <row r="3303" spans="1:16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8012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8"/>
        <v>16</v>
      </c>
      <c r="O3303" s="10" t="str">
        <f t="shared" ref="O3303:O3366" si="109">YEAR(K3303) &amp; " - " &amp; TEXT(WEEKNUM(K3303),"00")</f>
        <v>2026 - 16</v>
      </c>
      <c r="P3303" s="329" t="s">
        <v>8008</v>
      </c>
    </row>
    <row r="3304" spans="1:16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8013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8"/>
        <v>16</v>
      </c>
      <c r="O3304" s="10" t="str">
        <f t="shared" si="109"/>
        <v>2026 - 16</v>
      </c>
      <c r="P3304" s="329" t="s">
        <v>8008</v>
      </c>
    </row>
    <row r="3305" spans="1:16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8014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8"/>
        <v>16</v>
      </c>
      <c r="O3305" s="10" t="str">
        <f t="shared" si="109"/>
        <v>2026 - 16</v>
      </c>
      <c r="P3305" s="329" t="s">
        <v>8017</v>
      </c>
    </row>
    <row r="3306" spans="1:16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8015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8"/>
        <v>16</v>
      </c>
      <c r="O3306" s="10" t="str">
        <f t="shared" si="109"/>
        <v>2026 - 16</v>
      </c>
      <c r="P3306" s="329" t="s">
        <v>8016</v>
      </c>
    </row>
    <row r="3307" spans="1:16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7935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8"/>
        <v>16</v>
      </c>
      <c r="O3307" s="10" t="str">
        <f t="shared" si="109"/>
        <v>2026 - 16</v>
      </c>
      <c r="P3307" s="329" t="s">
        <v>8018</v>
      </c>
    </row>
    <row r="3308" spans="1:16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7894</v>
      </c>
      <c r="H3308" s="10" t="s">
        <v>8038</v>
      </c>
      <c r="I3308" s="10"/>
      <c r="J3308" s="10"/>
      <c r="K3308" s="11">
        <v>46128</v>
      </c>
      <c r="L3308" s="445" t="s">
        <v>61</v>
      </c>
      <c r="M3308" s="10"/>
      <c r="N3308" s="10">
        <f t="shared" si="108"/>
        <v>16</v>
      </c>
      <c r="O3308" s="10" t="str">
        <f t="shared" si="109"/>
        <v>2026 - 16</v>
      </c>
      <c r="P3308" s="147" t="s">
        <v>8075</v>
      </c>
    </row>
    <row r="3309" spans="1:16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8038</v>
      </c>
      <c r="I3309" s="10"/>
      <c r="J3309" s="10"/>
      <c r="K3309" s="11">
        <v>46128</v>
      </c>
      <c r="L3309" s="445" t="s">
        <v>61</v>
      </c>
      <c r="M3309" s="10"/>
      <c r="N3309" s="10">
        <f t="shared" si="108"/>
        <v>16</v>
      </c>
      <c r="O3309" s="10" t="str">
        <f t="shared" si="109"/>
        <v>2026 - 16</v>
      </c>
      <c r="P3309" s="147" t="s">
        <v>8077</v>
      </c>
    </row>
    <row r="3310" spans="1:16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8038</v>
      </c>
      <c r="I3310" s="10"/>
      <c r="J3310" s="10"/>
      <c r="K3310" s="11">
        <v>46128</v>
      </c>
      <c r="L3310" s="445" t="s">
        <v>61</v>
      </c>
      <c r="M3310" s="147" t="s">
        <v>8076</v>
      </c>
      <c r="N3310" s="10">
        <f t="shared" si="108"/>
        <v>16</v>
      </c>
      <c r="O3310" s="10" t="str">
        <f t="shared" si="109"/>
        <v>2026 - 16</v>
      </c>
      <c r="P3310" s="147" t="s">
        <v>8077</v>
      </c>
    </row>
    <row r="3311" spans="1:16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8039</v>
      </c>
      <c r="G3311" s="10"/>
      <c r="H3311" s="10" t="s">
        <v>8038</v>
      </c>
      <c r="I3311" s="10"/>
      <c r="J3311" s="10"/>
      <c r="K3311" s="11">
        <v>46130</v>
      </c>
      <c r="L3311" s="445" t="s">
        <v>61</v>
      </c>
      <c r="M3311" s="10"/>
      <c r="N3311" s="10">
        <f t="shared" si="108"/>
        <v>16</v>
      </c>
      <c r="O3311" s="10" t="str">
        <f t="shared" si="109"/>
        <v>2026 - 16</v>
      </c>
      <c r="P3311" s="147" t="s">
        <v>8077</v>
      </c>
    </row>
    <row r="3312" spans="1:16">
      <c r="A3312" s="142" t="s">
        <v>7958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8043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8"/>
        <v>16</v>
      </c>
      <c r="O3312" s="10" t="str">
        <f t="shared" si="109"/>
        <v>2026 - 16</v>
      </c>
      <c r="P3312" s="10"/>
    </row>
    <row r="3313" spans="1:16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8039</v>
      </c>
      <c r="G3313" s="10"/>
      <c r="H3313" s="10" t="s">
        <v>8038</v>
      </c>
      <c r="I3313" s="10"/>
      <c r="J3313" s="10"/>
      <c r="K3313" s="11">
        <v>46130</v>
      </c>
      <c r="L3313" s="445" t="s">
        <v>61</v>
      </c>
      <c r="M3313" s="147" t="s">
        <v>8076</v>
      </c>
      <c r="N3313" s="10">
        <f t="shared" si="108"/>
        <v>16</v>
      </c>
      <c r="O3313" s="10" t="str">
        <f t="shared" si="109"/>
        <v>2026 - 16</v>
      </c>
      <c r="P3313" s="147" t="s">
        <v>8077</v>
      </c>
    </row>
    <row r="3314" spans="1:16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8052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8"/>
        <v>16</v>
      </c>
      <c r="O3314" s="10" t="str">
        <f t="shared" si="109"/>
        <v>2026 - 16</v>
      </c>
      <c r="P3314" s="10"/>
    </row>
    <row r="3315" spans="1:16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8053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8"/>
        <v>16</v>
      </c>
      <c r="O3315" s="10" t="str">
        <f t="shared" si="109"/>
        <v>2026 - 16</v>
      </c>
      <c r="P3315" s="10"/>
    </row>
    <row r="3316" spans="1:16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8054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8"/>
        <v>16</v>
      </c>
      <c r="O3316" s="10" t="str">
        <f t="shared" si="109"/>
        <v>2026 - 16</v>
      </c>
      <c r="P3316" s="10"/>
    </row>
    <row r="3317" spans="1:16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8055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8"/>
        <v>16</v>
      </c>
      <c r="O3317" s="10" t="str">
        <f t="shared" si="109"/>
        <v>2026 - 16</v>
      </c>
      <c r="P3317" s="10"/>
    </row>
    <row r="3318" spans="1:16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8039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8"/>
        <v>16</v>
      </c>
      <c r="O3318" s="10" t="str">
        <f t="shared" si="109"/>
        <v>2026 - 16</v>
      </c>
      <c r="P3318" s="147" t="s">
        <v>8077</v>
      </c>
    </row>
    <row r="3319" spans="1:16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8064</v>
      </c>
      <c r="G3319" s="147" t="s">
        <v>8065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8"/>
        <v>16</v>
      </c>
      <c r="O3319" s="10" t="str">
        <f t="shared" si="109"/>
        <v>2026 - 16</v>
      </c>
      <c r="P3319" s="147" t="s">
        <v>8066</v>
      </c>
    </row>
    <row r="3320" spans="1:16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8067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8"/>
        <v>16</v>
      </c>
      <c r="O3320" s="10" t="str">
        <f t="shared" si="109"/>
        <v>2026 - 16</v>
      </c>
      <c r="P3320" s="147" t="s">
        <v>8073</v>
      </c>
    </row>
    <row r="3321" spans="1:16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8068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8"/>
        <v>16</v>
      </c>
      <c r="O3321" s="10" t="str">
        <f t="shared" si="109"/>
        <v>2026 - 16</v>
      </c>
      <c r="P3321" s="147" t="s">
        <v>8073</v>
      </c>
    </row>
    <row r="3322" spans="1:16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8069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8"/>
        <v>16</v>
      </c>
      <c r="O3322" s="10" t="str">
        <f t="shared" si="109"/>
        <v>2026 - 16</v>
      </c>
      <c r="P3322" s="147" t="s">
        <v>8073</v>
      </c>
    </row>
    <row r="3323" spans="1:16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8070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8"/>
        <v>16</v>
      </c>
      <c r="O3323" s="10" t="str">
        <f t="shared" si="109"/>
        <v>2026 - 16</v>
      </c>
      <c r="P3323" s="147" t="s">
        <v>8073</v>
      </c>
    </row>
    <row r="3324" spans="1:16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8068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10">WEEKNUM(B3324)</f>
        <v>16</v>
      </c>
      <c r="O3324" s="10" t="str">
        <f t="shared" si="109"/>
        <v>2026 - 16</v>
      </c>
      <c r="P3324" s="147" t="s">
        <v>8073</v>
      </c>
    </row>
    <row r="3325" spans="1:16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8071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10"/>
        <v>16</v>
      </c>
      <c r="O3325" s="10" t="str">
        <f t="shared" si="109"/>
        <v>2026 - 16</v>
      </c>
      <c r="P3325" s="147" t="s">
        <v>8073</v>
      </c>
    </row>
    <row r="3326" spans="1:16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8072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10"/>
        <v>16</v>
      </c>
      <c r="O3326" s="10" t="str">
        <f t="shared" si="109"/>
        <v>2026 - 16</v>
      </c>
      <c r="P3326" s="147" t="s">
        <v>8073</v>
      </c>
    </row>
    <row r="3327" spans="1:16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8084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10"/>
        <v>16</v>
      </c>
      <c r="O3327" s="10" t="str">
        <f t="shared" si="109"/>
        <v>2026 - 16</v>
      </c>
      <c r="P3327" s="147"/>
    </row>
    <row r="3328" spans="1:16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7855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10"/>
        <v>17</v>
      </c>
      <c r="O3328" s="10" t="str">
        <f t="shared" si="109"/>
        <v>2026 - 17</v>
      </c>
      <c r="P3328" s="154" t="s">
        <v>8127</v>
      </c>
    </row>
    <row r="3329" spans="1:16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7701</v>
      </c>
      <c r="H3329" s="10" t="s">
        <v>7841</v>
      </c>
      <c r="I3329" s="10"/>
      <c r="J3329" s="10"/>
      <c r="K3329" s="11">
        <v>46133</v>
      </c>
      <c r="L3329" s="445" t="s">
        <v>61</v>
      </c>
      <c r="M3329" s="10"/>
      <c r="N3329" s="10">
        <f t="shared" si="110"/>
        <v>6</v>
      </c>
      <c r="O3329" s="10" t="str">
        <f t="shared" si="109"/>
        <v>2026 - 17</v>
      </c>
      <c r="P3329" s="154" t="s">
        <v>8128</v>
      </c>
    </row>
    <row r="3330" spans="1:16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7701</v>
      </c>
      <c r="H3330" s="10" t="s">
        <v>7841</v>
      </c>
      <c r="I3330" s="10"/>
      <c r="J3330" s="10"/>
      <c r="K3330" s="11">
        <v>46133</v>
      </c>
      <c r="L3330" s="445" t="s">
        <v>61</v>
      </c>
      <c r="M3330" s="10"/>
      <c r="N3330" s="10">
        <f t="shared" si="110"/>
        <v>6</v>
      </c>
      <c r="O3330" s="10" t="str">
        <f t="shared" si="109"/>
        <v>2026 - 17</v>
      </c>
      <c r="P3330" s="154" t="s">
        <v>8129</v>
      </c>
    </row>
    <row r="3331" spans="1:16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7855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10"/>
        <v>8</v>
      </c>
      <c r="O3331" s="10" t="str">
        <f t="shared" si="109"/>
        <v>2026 - 17</v>
      </c>
      <c r="P3331" s="154" t="s">
        <v>8127</v>
      </c>
    </row>
    <row r="3332" spans="1:16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10"/>
        <v>17</v>
      </c>
      <c r="O3332" s="10" t="str">
        <f t="shared" si="109"/>
        <v>2026 - 17</v>
      </c>
      <c r="P3332" s="265" t="s">
        <v>8132</v>
      </c>
    </row>
    <row r="3333" spans="1:16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7785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10"/>
        <v>6</v>
      </c>
      <c r="O3333" s="10" t="str">
        <f t="shared" si="109"/>
        <v>2026 - 17</v>
      </c>
      <c r="P3333" s="153" t="s">
        <v>8105</v>
      </c>
    </row>
    <row r="3334" spans="1:16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7701</v>
      </c>
      <c r="H3334" s="10" t="s">
        <v>7841</v>
      </c>
      <c r="I3334" s="10"/>
      <c r="J3334" s="10"/>
      <c r="K3334" s="11">
        <v>46134</v>
      </c>
      <c r="L3334" s="445" t="s">
        <v>61</v>
      </c>
      <c r="M3334" s="10"/>
      <c r="N3334" s="10">
        <f t="shared" si="110"/>
        <v>6</v>
      </c>
      <c r="O3334" s="10" t="str">
        <f t="shared" si="109"/>
        <v>2026 - 17</v>
      </c>
      <c r="P3334" s="265" t="s">
        <v>8135</v>
      </c>
    </row>
    <row r="3335" spans="1:16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7841</v>
      </c>
      <c r="I3335" s="10"/>
      <c r="J3335" s="10"/>
      <c r="K3335" s="11">
        <v>46136</v>
      </c>
      <c r="L3335" s="445" t="s">
        <v>61</v>
      </c>
      <c r="M3335" s="10"/>
      <c r="N3335" s="10">
        <f t="shared" si="110"/>
        <v>6</v>
      </c>
      <c r="O3335" s="10" t="str">
        <f t="shared" si="109"/>
        <v>2026 - 17</v>
      </c>
      <c r="P3335" s="344" t="s">
        <v>8150</v>
      </c>
    </row>
    <row r="3336" spans="1:16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10"/>
        <v>13</v>
      </c>
      <c r="O3336" s="10" t="str">
        <f t="shared" si="109"/>
        <v>2026 - 17</v>
      </c>
      <c r="P3336" s="150" t="s">
        <v>8088</v>
      </c>
    </row>
    <row r="3337" spans="1:16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7827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10"/>
        <v>13</v>
      </c>
      <c r="O3337" s="10" t="str">
        <f t="shared" si="109"/>
        <v>2026 - 17</v>
      </c>
      <c r="P3337" s="150" t="s">
        <v>8088</v>
      </c>
    </row>
    <row r="3338" spans="1:16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10"/>
        <v>13</v>
      </c>
      <c r="O3338" s="10" t="str">
        <f t="shared" si="109"/>
        <v>2026 - 17</v>
      </c>
      <c r="P3338" s="150" t="s">
        <v>8088</v>
      </c>
    </row>
    <row r="3339" spans="1:16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8100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10"/>
        <v>13</v>
      </c>
      <c r="O3339" s="10" t="str">
        <f t="shared" si="109"/>
        <v>2026 - 17</v>
      </c>
      <c r="P3339" s="150"/>
    </row>
    <row r="3340" spans="1:16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10"/>
        <v>13</v>
      </c>
      <c r="O3340" s="10" t="str">
        <f t="shared" si="109"/>
        <v>2026 - 17</v>
      </c>
      <c r="P3340" s="150" t="s">
        <v>8087</v>
      </c>
    </row>
    <row r="3341" spans="1:16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10"/>
        <v>13</v>
      </c>
      <c r="O3341" s="10" t="str">
        <f t="shared" si="109"/>
        <v>2026 - 17</v>
      </c>
      <c r="P3341" s="10"/>
    </row>
    <row r="3342" spans="1:16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7829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10"/>
        <v>13</v>
      </c>
      <c r="O3342" s="10" t="str">
        <f t="shared" si="109"/>
        <v>2026 - 17</v>
      </c>
      <c r="P3342" s="150" t="s">
        <v>8087</v>
      </c>
    </row>
    <row r="3343" spans="1:16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7830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10"/>
        <v>13</v>
      </c>
      <c r="O3343" s="10" t="str">
        <f t="shared" si="109"/>
        <v>2026 - 17</v>
      </c>
      <c r="P3343" s="150" t="s">
        <v>8088</v>
      </c>
    </row>
    <row r="3344" spans="1:16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10"/>
        <v>13</v>
      </c>
      <c r="O3344" s="10" t="str">
        <f t="shared" si="109"/>
        <v>2026 - 17</v>
      </c>
      <c r="P3344" s="150" t="s">
        <v>8088</v>
      </c>
    </row>
    <row r="3345" spans="1:16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10"/>
        <v>13</v>
      </c>
      <c r="O3345" s="10" t="str">
        <f t="shared" si="109"/>
        <v>2026 - 17</v>
      </c>
      <c r="P3345" s="150" t="s">
        <v>8086</v>
      </c>
    </row>
    <row r="3346" spans="1:16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7831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10"/>
        <v>13</v>
      </c>
      <c r="O3346" s="10" t="str">
        <f t="shared" si="109"/>
        <v>2026 - 17</v>
      </c>
      <c r="P3346" s="150" t="s">
        <v>8087</v>
      </c>
    </row>
    <row r="3347" spans="1:16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7833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10"/>
        <v>13</v>
      </c>
      <c r="O3347" s="10" t="str">
        <f t="shared" si="109"/>
        <v>2026 - 17</v>
      </c>
      <c r="P3347" s="154" t="s">
        <v>8130</v>
      </c>
    </row>
    <row r="3348" spans="1:16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10"/>
        <v>14</v>
      </c>
      <c r="O3348" s="10" t="str">
        <f t="shared" si="109"/>
        <v>2026 - 17</v>
      </c>
      <c r="P3348" s="150" t="s">
        <v>8087</v>
      </c>
    </row>
    <row r="3349" spans="1:16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7875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10"/>
        <v>14</v>
      </c>
      <c r="O3349" s="10" t="str">
        <f t="shared" si="109"/>
        <v>2026 - 17</v>
      </c>
      <c r="P3349" s="150" t="s">
        <v>8087</v>
      </c>
    </row>
    <row r="3350" spans="1:16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7876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10"/>
        <v>14</v>
      </c>
      <c r="O3350" s="10" t="str">
        <f t="shared" si="109"/>
        <v>2026 - 17</v>
      </c>
      <c r="P3350" s="150" t="s">
        <v>8087</v>
      </c>
    </row>
    <row r="3351" spans="1:16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7877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10"/>
        <v>14</v>
      </c>
      <c r="O3351" s="10" t="str">
        <f t="shared" si="109"/>
        <v>2026 - 17</v>
      </c>
      <c r="P3351" s="150" t="s">
        <v>8087</v>
      </c>
    </row>
    <row r="3352" spans="1:16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10"/>
        <v>14</v>
      </c>
      <c r="O3352" s="10" t="str">
        <f t="shared" si="109"/>
        <v>2026 - 17</v>
      </c>
      <c r="P3352" s="150" t="s">
        <v>8088</v>
      </c>
    </row>
    <row r="3353" spans="1:16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7878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10"/>
        <v>14</v>
      </c>
      <c r="O3353" s="10" t="str">
        <f t="shared" si="109"/>
        <v>2026 - 17</v>
      </c>
      <c r="P3353" s="150" t="s">
        <v>8086</v>
      </c>
    </row>
    <row r="3354" spans="1:16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10"/>
        <v>14</v>
      </c>
      <c r="O3354" s="10" t="str">
        <f t="shared" si="109"/>
        <v>2026 - 17</v>
      </c>
      <c r="P3354" s="150" t="s">
        <v>8087</v>
      </c>
    </row>
    <row r="3355" spans="1:16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7879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10"/>
        <v>14</v>
      </c>
      <c r="O3355" s="10" t="str">
        <f t="shared" si="109"/>
        <v>2026 - 17</v>
      </c>
      <c r="P3355" s="154" t="s">
        <v>8131</v>
      </c>
    </row>
    <row r="3356" spans="1:16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10"/>
        <v>14</v>
      </c>
      <c r="O3356" s="10" t="str">
        <f t="shared" si="109"/>
        <v>2026 - 17</v>
      </c>
      <c r="P3356" s="154" t="s">
        <v>8130</v>
      </c>
    </row>
    <row r="3357" spans="1:16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10"/>
        <v>14</v>
      </c>
      <c r="O3357" s="10" t="str">
        <f t="shared" si="109"/>
        <v>2026 - 17</v>
      </c>
      <c r="P3357" s="154" t="s">
        <v>8130</v>
      </c>
    </row>
    <row r="3358" spans="1:16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7880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10"/>
        <v>14</v>
      </c>
      <c r="O3358" s="10" t="str">
        <f t="shared" si="109"/>
        <v>2026 - 17</v>
      </c>
      <c r="P3358" s="154" t="s">
        <v>8130</v>
      </c>
    </row>
    <row r="3359" spans="1:16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7881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10"/>
        <v>14</v>
      </c>
      <c r="O3359" s="10" t="str">
        <f t="shared" si="109"/>
        <v>2026 - 17</v>
      </c>
      <c r="P3359" s="154" t="s">
        <v>8130</v>
      </c>
    </row>
    <row r="3360" spans="1:16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7887</v>
      </c>
      <c r="G3360" s="265" t="s">
        <v>8134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10"/>
        <v>14</v>
      </c>
      <c r="O3360" s="10" t="str">
        <f t="shared" si="109"/>
        <v>2026 - 17</v>
      </c>
      <c r="P3360" s="265" t="s">
        <v>8133</v>
      </c>
    </row>
    <row r="3361" spans="1:16">
      <c r="A3361" s="10" t="s">
        <v>7958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7983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10"/>
        <v>15</v>
      </c>
      <c r="O3361" s="10" t="str">
        <f t="shared" si="109"/>
        <v>2026 - 17</v>
      </c>
      <c r="P3361" s="150" t="s">
        <v>8086</v>
      </c>
    </row>
    <row r="3362" spans="1:16">
      <c r="A3362" s="10" t="s">
        <v>7958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7984</v>
      </c>
      <c r="G3362" s="150" t="s">
        <v>5927</v>
      </c>
      <c r="H3362" s="10" t="s">
        <v>7958</v>
      </c>
      <c r="I3362" s="10"/>
      <c r="J3362" s="10"/>
      <c r="K3362" s="11">
        <v>46132</v>
      </c>
      <c r="L3362" s="445" t="s">
        <v>61</v>
      </c>
      <c r="M3362" s="10"/>
      <c r="N3362" s="10">
        <f t="shared" si="110"/>
        <v>15</v>
      </c>
      <c r="O3362" s="10" t="str">
        <f t="shared" si="109"/>
        <v>2026 - 17</v>
      </c>
      <c r="P3362" s="150" t="s">
        <v>8088</v>
      </c>
    </row>
    <row r="3363" spans="1:16">
      <c r="A3363" s="10" t="s">
        <v>7958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7985</v>
      </c>
      <c r="G3363" s="150" t="s">
        <v>5927</v>
      </c>
      <c r="H3363" s="10" t="s">
        <v>7958</v>
      </c>
      <c r="I3363" s="10"/>
      <c r="J3363" s="10"/>
      <c r="K3363" s="339">
        <v>46132</v>
      </c>
      <c r="L3363" s="445" t="s">
        <v>61</v>
      </c>
      <c r="M3363" s="10"/>
      <c r="N3363" s="10">
        <f t="shared" si="110"/>
        <v>15</v>
      </c>
      <c r="O3363" s="10" t="str">
        <f t="shared" si="109"/>
        <v>2026 - 17</v>
      </c>
      <c r="P3363" s="150" t="s">
        <v>8088</v>
      </c>
    </row>
    <row r="3364" spans="1:16">
      <c r="A3364" s="10" t="s">
        <v>7958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7986</v>
      </c>
      <c r="G3364" s="150" t="s">
        <v>5927</v>
      </c>
      <c r="H3364" s="10" t="s">
        <v>7958</v>
      </c>
      <c r="I3364" s="10"/>
      <c r="J3364" s="10"/>
      <c r="K3364" s="11">
        <v>46132</v>
      </c>
      <c r="L3364" s="445" t="s">
        <v>61</v>
      </c>
      <c r="M3364" s="10"/>
      <c r="N3364" s="10">
        <f t="shared" si="110"/>
        <v>15</v>
      </c>
      <c r="O3364" s="10" t="str">
        <f t="shared" si="109"/>
        <v>2026 - 17</v>
      </c>
      <c r="P3364" s="150" t="s">
        <v>8088</v>
      </c>
    </row>
    <row r="3365" spans="1:16">
      <c r="A3365" s="10" t="s">
        <v>7958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7987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10"/>
        <v>15</v>
      </c>
      <c r="O3365" s="10" t="str">
        <f t="shared" si="109"/>
        <v>2026 - 17</v>
      </c>
      <c r="P3365" s="150" t="s">
        <v>8087</v>
      </c>
    </row>
    <row r="3366" spans="1:16">
      <c r="A3366" s="10" t="s">
        <v>7958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7988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10"/>
        <v>15</v>
      </c>
      <c r="O3366" s="10" t="str">
        <f t="shared" si="109"/>
        <v>2026 - 17</v>
      </c>
      <c r="P3366" s="150" t="s">
        <v>8087</v>
      </c>
    </row>
    <row r="3367" spans="1:16">
      <c r="A3367" s="10" t="s">
        <v>7958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7989</v>
      </c>
      <c r="G3367" s="150" t="s">
        <v>5927</v>
      </c>
      <c r="H3367" s="10" t="s">
        <v>7958</v>
      </c>
      <c r="I3367" s="10"/>
      <c r="J3367" s="10"/>
      <c r="K3367" s="11">
        <v>46132</v>
      </c>
      <c r="L3367" s="445" t="s">
        <v>61</v>
      </c>
      <c r="M3367" s="10"/>
      <c r="N3367" s="10">
        <f t="shared" si="110"/>
        <v>15</v>
      </c>
      <c r="O3367" s="10" t="str">
        <f t="shared" ref="O3367:O3431" si="111">YEAR(K3367) &amp; " - " &amp; TEXT(WEEKNUM(K3367),"00")</f>
        <v>2026 - 17</v>
      </c>
      <c r="P3367" s="150" t="s">
        <v>8088</v>
      </c>
    </row>
    <row r="3368" spans="1:16">
      <c r="A3368" s="10" t="s">
        <v>7958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7990</v>
      </c>
      <c r="G3368" s="10"/>
      <c r="H3368" s="10" t="s">
        <v>7958</v>
      </c>
      <c r="I3368" s="10"/>
      <c r="J3368" s="10"/>
      <c r="K3368" s="11">
        <v>46132</v>
      </c>
      <c r="L3368" s="445" t="s">
        <v>61</v>
      </c>
      <c r="M3368" s="10"/>
      <c r="N3368" s="10">
        <f t="shared" si="110"/>
        <v>15</v>
      </c>
      <c r="O3368" s="10" t="str">
        <f t="shared" si="111"/>
        <v>2026 - 17</v>
      </c>
      <c r="P3368" s="10"/>
    </row>
    <row r="3369" spans="1:16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7951</v>
      </c>
      <c r="G3369" s="342" t="s">
        <v>5518</v>
      </c>
      <c r="H3369" s="10" t="s">
        <v>7947</v>
      </c>
      <c r="I3369" s="10"/>
      <c r="J3369" s="10"/>
      <c r="K3369" s="11">
        <v>46134</v>
      </c>
      <c r="L3369" s="445" t="s">
        <v>61</v>
      </c>
      <c r="M3369" s="10"/>
      <c r="N3369" s="10">
        <f t="shared" si="110"/>
        <v>15</v>
      </c>
      <c r="O3369" s="10" t="str">
        <f t="shared" si="111"/>
        <v>2026 - 17</v>
      </c>
      <c r="P3369" s="342" t="s">
        <v>8138</v>
      </c>
    </row>
    <row r="3370" spans="1:16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7952</v>
      </c>
      <c r="G3370" s="342" t="s">
        <v>5518</v>
      </c>
      <c r="H3370" s="10" t="s">
        <v>7947</v>
      </c>
      <c r="I3370" s="10"/>
      <c r="J3370" s="10"/>
      <c r="K3370" s="11">
        <v>46134</v>
      </c>
      <c r="L3370" s="445" t="s">
        <v>61</v>
      </c>
      <c r="M3370" s="10"/>
      <c r="N3370" s="10">
        <f t="shared" si="110"/>
        <v>15</v>
      </c>
      <c r="O3370" s="10" t="str">
        <f t="shared" si="111"/>
        <v>2026 - 17</v>
      </c>
      <c r="P3370" s="342" t="s">
        <v>8138</v>
      </c>
    </row>
    <row r="3371" spans="1:16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7953</v>
      </c>
      <c r="G3371" s="342" t="s">
        <v>5518</v>
      </c>
      <c r="H3371" s="10" t="s">
        <v>7947</v>
      </c>
      <c r="I3371" s="10"/>
      <c r="J3371" s="10"/>
      <c r="K3371" s="11">
        <v>46134</v>
      </c>
      <c r="L3371" s="445" t="s">
        <v>61</v>
      </c>
      <c r="M3371" s="10"/>
      <c r="N3371" s="10">
        <f t="shared" si="110"/>
        <v>15</v>
      </c>
      <c r="O3371" s="10" t="str">
        <f t="shared" si="111"/>
        <v>2026 - 17</v>
      </c>
      <c r="P3371" s="342" t="s">
        <v>8138</v>
      </c>
    </row>
    <row r="3372" spans="1:16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8048</v>
      </c>
      <c r="G3372" s="10"/>
      <c r="H3372" s="10" t="s">
        <v>8049</v>
      </c>
      <c r="I3372" s="10"/>
      <c r="J3372" s="10"/>
      <c r="K3372" s="11">
        <v>46136</v>
      </c>
      <c r="L3372" s="10" t="s">
        <v>58</v>
      </c>
      <c r="M3372" s="10"/>
      <c r="N3372" s="10">
        <f t="shared" si="110"/>
        <v>16</v>
      </c>
      <c r="O3372" s="10" t="str">
        <f t="shared" si="111"/>
        <v>2026 - 17</v>
      </c>
      <c r="P3372" s="10"/>
    </row>
    <row r="3373" spans="1:16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8050</v>
      </c>
      <c r="G3373" s="10"/>
      <c r="H3373" s="10" t="s">
        <v>8049</v>
      </c>
      <c r="I3373" s="10"/>
      <c r="J3373" s="10"/>
      <c r="K3373" s="11">
        <v>46136</v>
      </c>
      <c r="L3373" s="10" t="s">
        <v>58</v>
      </c>
      <c r="M3373" s="10"/>
      <c r="N3373" s="10">
        <f t="shared" si="110"/>
        <v>16</v>
      </c>
      <c r="O3373" s="10" t="str">
        <f t="shared" si="111"/>
        <v>2026 - 17</v>
      </c>
      <c r="P3373" s="10"/>
    </row>
    <row r="3374" spans="1:16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8051</v>
      </c>
      <c r="G3374" s="10"/>
      <c r="H3374" s="10" t="s">
        <v>8049</v>
      </c>
      <c r="I3374" s="10"/>
      <c r="J3374" s="10"/>
      <c r="K3374" s="11">
        <v>46137</v>
      </c>
      <c r="L3374" s="10" t="s">
        <v>58</v>
      </c>
      <c r="M3374" s="10"/>
      <c r="N3374" s="10">
        <f t="shared" si="110"/>
        <v>16</v>
      </c>
      <c r="O3374" s="10" t="str">
        <f t="shared" si="111"/>
        <v>2026 - 17</v>
      </c>
      <c r="P3374" s="10"/>
    </row>
    <row r="3375" spans="1:16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10"/>
        <v>16</v>
      </c>
      <c r="O3375" s="10" t="str">
        <f t="shared" si="111"/>
        <v>2026 - 17</v>
      </c>
      <c r="P3375" s="150" t="s">
        <v>8086</v>
      </c>
    </row>
    <row r="3376" spans="1:16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10"/>
        <v>16</v>
      </c>
      <c r="O3376" s="10" t="str">
        <f t="shared" si="111"/>
        <v>2026 - 17</v>
      </c>
      <c r="P3376" s="150" t="s">
        <v>8086</v>
      </c>
    </row>
    <row r="3377" spans="1:16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8106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10"/>
        <v>16</v>
      </c>
      <c r="O3377" s="10" t="str">
        <f t="shared" si="111"/>
        <v>2026 - 17</v>
      </c>
      <c r="P3377" s="147" t="s">
        <v>8107</v>
      </c>
    </row>
    <row r="3378" spans="1:16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8115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10"/>
        <v>17</v>
      </c>
      <c r="O3378" s="10" t="str">
        <f t="shared" si="111"/>
        <v>2026 - 17</v>
      </c>
      <c r="P3378" s="10"/>
    </row>
    <row r="3379" spans="1:16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8139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10"/>
        <v>17</v>
      </c>
      <c r="O3379" s="10" t="str">
        <f t="shared" si="111"/>
        <v>2026 - 17</v>
      </c>
      <c r="P3379" s="10"/>
    </row>
    <row r="3380" spans="1:16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8136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10"/>
        <v>17</v>
      </c>
      <c r="O3380" s="10" t="str">
        <f t="shared" si="111"/>
        <v>2026 - 17</v>
      </c>
      <c r="P3380" s="342" t="s">
        <v>8137</v>
      </c>
    </row>
    <row r="3381" spans="1:16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8140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8142</v>
      </c>
      <c r="N3381" s="10">
        <f t="shared" si="110"/>
        <v>17</v>
      </c>
      <c r="O3381" s="10" t="str">
        <f t="shared" si="111"/>
        <v>2026 - 17</v>
      </c>
      <c r="P3381" s="342" t="s">
        <v>8141</v>
      </c>
    </row>
    <row r="3382" spans="1:16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10"/>
        <v>6</v>
      </c>
      <c r="O3382" s="10" t="str">
        <f t="shared" si="111"/>
        <v>2026 - 18</v>
      </c>
      <c r="P3382" s="344" t="s">
        <v>8152</v>
      </c>
    </row>
    <row r="3383" spans="1:16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8166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10"/>
        <v>5</v>
      </c>
      <c r="O3383" s="10" t="str">
        <f t="shared" si="111"/>
        <v>2026 - 18</v>
      </c>
      <c r="P3383" s="348" t="s">
        <v>8165</v>
      </c>
    </row>
    <row r="3384" spans="1:16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7701</v>
      </c>
      <c r="H3384" s="10" t="s">
        <v>7841</v>
      </c>
      <c r="I3384" s="10"/>
      <c r="J3384" s="10"/>
      <c r="K3384" s="11">
        <v>46139</v>
      </c>
      <c r="L3384" s="445" t="s">
        <v>61</v>
      </c>
      <c r="M3384" s="10"/>
      <c r="N3384" s="10">
        <f t="shared" si="110"/>
        <v>6</v>
      </c>
      <c r="O3384" s="10" t="str">
        <f t="shared" si="111"/>
        <v>2026 - 18</v>
      </c>
      <c r="P3384" s="346" t="s">
        <v>8158</v>
      </c>
    </row>
    <row r="3385" spans="1:16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7701</v>
      </c>
      <c r="H3385" s="10" t="s">
        <v>7841</v>
      </c>
      <c r="I3385" s="10"/>
      <c r="J3385" s="10"/>
      <c r="K3385" s="11">
        <v>46140</v>
      </c>
      <c r="L3385" s="445" t="s">
        <v>61</v>
      </c>
      <c r="M3385" s="10"/>
      <c r="N3385" s="10">
        <f t="shared" si="110"/>
        <v>6</v>
      </c>
      <c r="O3385" s="10" t="str">
        <f t="shared" si="111"/>
        <v>2026 - 18</v>
      </c>
      <c r="P3385" s="347" t="s">
        <v>8159</v>
      </c>
    </row>
    <row r="3386" spans="1:16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47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47" t="s">
        <v>8688</v>
      </c>
      <c r="N3386" s="10">
        <f>WEEKNUM(B3386)</f>
        <v>7</v>
      </c>
      <c r="O3386" s="10" t="str">
        <f>YEAR(K3386) &amp; " - " &amp; TEXT(WEEKNUM(K3386),"00")</f>
        <v>2026 - 27</v>
      </c>
      <c r="P3386" s="448" t="s">
        <v>8687</v>
      </c>
    </row>
    <row r="3387" spans="1:16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7957</v>
      </c>
      <c r="N3387" s="10">
        <f t="shared" si="110"/>
        <v>7</v>
      </c>
      <c r="O3387" s="10" t="str">
        <f t="shared" si="111"/>
        <v>2026 - 18</v>
      </c>
      <c r="P3387" s="10"/>
    </row>
    <row r="3388" spans="1:16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7751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10"/>
        <v>11</v>
      </c>
      <c r="O3388" s="10" t="str">
        <f t="shared" si="111"/>
        <v>2026 - 18</v>
      </c>
      <c r="P3388" s="344" t="s">
        <v>8153</v>
      </c>
    </row>
    <row r="3389" spans="1:16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7755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2">WEEKNUM(B3389)</f>
        <v>11</v>
      </c>
      <c r="O3389" s="10" t="str">
        <f t="shared" si="111"/>
        <v>2026 - 18</v>
      </c>
      <c r="P3389" s="344" t="s">
        <v>8152</v>
      </c>
    </row>
    <row r="3390" spans="1:16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7756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2"/>
        <v>11</v>
      </c>
      <c r="O3390" s="10" t="str">
        <f t="shared" si="111"/>
        <v>2026 - 18</v>
      </c>
      <c r="P3390" s="344" t="s">
        <v>8152</v>
      </c>
    </row>
    <row r="3391" spans="1:16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7757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2"/>
        <v>11</v>
      </c>
      <c r="O3391" s="10" t="str">
        <f t="shared" si="111"/>
        <v>2026 - 18</v>
      </c>
      <c r="P3391" s="344" t="s">
        <v>8152</v>
      </c>
    </row>
    <row r="3392" spans="1:16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7798</v>
      </c>
      <c r="G3392" s="10"/>
      <c r="H3392" s="10" t="s">
        <v>7793</v>
      </c>
      <c r="I3392" s="10"/>
      <c r="J3392" s="10"/>
      <c r="K3392" s="11">
        <v>46139</v>
      </c>
      <c r="L3392" s="445" t="s">
        <v>61</v>
      </c>
      <c r="M3392" s="10"/>
      <c r="N3392" s="10">
        <f t="shared" si="112"/>
        <v>12</v>
      </c>
      <c r="O3392" s="10" t="str">
        <f t="shared" si="111"/>
        <v>2026 - 18</v>
      </c>
      <c r="P3392" s="10"/>
    </row>
    <row r="3393" spans="1:16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7799</v>
      </c>
      <c r="G3393" s="344" t="s">
        <v>5783</v>
      </c>
      <c r="H3393" s="10" t="s">
        <v>7793</v>
      </c>
      <c r="I3393" s="10"/>
      <c r="J3393" s="10"/>
      <c r="K3393" s="11">
        <v>46139</v>
      </c>
      <c r="L3393" s="445" t="s">
        <v>61</v>
      </c>
      <c r="M3393" s="10"/>
      <c r="N3393" s="10">
        <f t="shared" si="112"/>
        <v>12</v>
      </c>
      <c r="O3393" s="10" t="str">
        <f t="shared" si="111"/>
        <v>2026 - 18</v>
      </c>
      <c r="P3393" s="344" t="s">
        <v>8152</v>
      </c>
    </row>
    <row r="3394" spans="1:16">
      <c r="A3394" s="10" t="s">
        <v>7958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7959</v>
      </c>
      <c r="G3394" s="10"/>
      <c r="H3394" s="10" t="s">
        <v>7958</v>
      </c>
      <c r="I3394" s="10" t="s">
        <v>136</v>
      </c>
      <c r="J3394" s="10"/>
      <c r="K3394" s="11">
        <v>46141</v>
      </c>
      <c r="L3394" s="445" t="s">
        <v>61</v>
      </c>
      <c r="M3394" s="357" t="s">
        <v>8237</v>
      </c>
      <c r="N3394" s="10">
        <f t="shared" si="112"/>
        <v>15</v>
      </c>
      <c r="O3394" s="10" t="str">
        <f t="shared" si="111"/>
        <v>2026 - 18</v>
      </c>
      <c r="P3394" s="10"/>
    </row>
    <row r="3395" spans="1:16" hidden="1">
      <c r="A3395" s="10" t="s">
        <v>7958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7960</v>
      </c>
      <c r="G3395" s="10"/>
      <c r="H3395" s="10" t="s">
        <v>7958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2"/>
        <v>15</v>
      </c>
      <c r="O3395" s="10" t="str">
        <f t="shared" si="111"/>
        <v>2026 - 18</v>
      </c>
      <c r="P3395" s="10"/>
    </row>
    <row r="3396" spans="1:16">
      <c r="A3396" s="10" t="s">
        <v>7958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7961</v>
      </c>
      <c r="G3396" s="10"/>
      <c r="H3396" s="10" t="s">
        <v>7958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2"/>
        <v>15</v>
      </c>
      <c r="O3396" s="10" t="str">
        <f t="shared" si="111"/>
        <v>2026 - 18</v>
      </c>
      <c r="P3396" s="10"/>
    </row>
    <row r="3397" spans="1:16">
      <c r="A3397" s="10" t="s">
        <v>7958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7962</v>
      </c>
      <c r="G3397" s="347" t="s">
        <v>8163</v>
      </c>
      <c r="H3397" s="10" t="s">
        <v>7958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2"/>
        <v>15</v>
      </c>
      <c r="O3397" s="10" t="str">
        <f t="shared" si="111"/>
        <v>2026 - 18</v>
      </c>
      <c r="P3397" s="347" t="s">
        <v>8164</v>
      </c>
    </row>
    <row r="3398" spans="1:16">
      <c r="A3398" s="10" t="s">
        <v>7958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7963</v>
      </c>
      <c r="G3398" s="347" t="s">
        <v>8163</v>
      </c>
      <c r="H3398" s="10" t="s">
        <v>7958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2"/>
        <v>15</v>
      </c>
      <c r="O3398" s="10" t="str">
        <f t="shared" si="111"/>
        <v>2026 - 18</v>
      </c>
      <c r="P3398" s="347" t="s">
        <v>8164</v>
      </c>
    </row>
    <row r="3399" spans="1:16">
      <c r="A3399" s="10" t="s">
        <v>7958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7964</v>
      </c>
      <c r="G3399" s="347" t="s">
        <v>8163</v>
      </c>
      <c r="H3399" s="10" t="s">
        <v>7958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2"/>
        <v>15</v>
      </c>
      <c r="O3399" s="10" t="str">
        <f t="shared" si="111"/>
        <v>2026 - 18</v>
      </c>
      <c r="P3399" s="347" t="s">
        <v>8164</v>
      </c>
    </row>
    <row r="3400" spans="1:16">
      <c r="A3400" s="10" t="s">
        <v>7958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7965</v>
      </c>
      <c r="G3400" s="347" t="s">
        <v>8163</v>
      </c>
      <c r="H3400" s="10" t="s">
        <v>7958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2"/>
        <v>15</v>
      </c>
      <c r="O3400" s="10" t="str">
        <f t="shared" si="111"/>
        <v>2026 - 18</v>
      </c>
      <c r="P3400" s="347" t="s">
        <v>8164</v>
      </c>
    </row>
    <row r="3401" spans="1:16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7949</v>
      </c>
      <c r="G3401" s="344" t="s">
        <v>5783</v>
      </c>
      <c r="H3401" s="10" t="s">
        <v>7947</v>
      </c>
      <c r="I3401" s="10"/>
      <c r="J3401" s="10"/>
      <c r="K3401" s="11">
        <v>46139</v>
      </c>
      <c r="L3401" s="445" t="s">
        <v>61</v>
      </c>
      <c r="M3401" s="10"/>
      <c r="N3401" s="10">
        <f t="shared" si="112"/>
        <v>15</v>
      </c>
      <c r="O3401" s="10" t="str">
        <f t="shared" si="111"/>
        <v>2026 - 18</v>
      </c>
      <c r="P3401" s="344" t="s">
        <v>8152</v>
      </c>
    </row>
    <row r="3402" spans="1:16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7954</v>
      </c>
      <c r="G3402" s="10"/>
      <c r="H3402" s="10" t="s">
        <v>7947</v>
      </c>
      <c r="I3402" s="10"/>
      <c r="J3402" s="10"/>
      <c r="K3402" s="11">
        <v>46139</v>
      </c>
      <c r="L3402" s="445" t="s">
        <v>61</v>
      </c>
      <c r="M3402" s="10"/>
      <c r="N3402" s="10">
        <f t="shared" si="112"/>
        <v>15</v>
      </c>
      <c r="O3402" s="10" t="str">
        <f t="shared" si="111"/>
        <v>2026 - 18</v>
      </c>
      <c r="P3402" s="344" t="s">
        <v>8152</v>
      </c>
    </row>
    <row r="3403" spans="1:16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8056</v>
      </c>
      <c r="G3403" s="351" t="s">
        <v>8179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2"/>
        <v>16</v>
      </c>
      <c r="O3403" s="10" t="str">
        <f t="shared" si="111"/>
        <v>2026 - 18</v>
      </c>
      <c r="P3403" s="351" t="s">
        <v>8180</v>
      </c>
    </row>
    <row r="3404" spans="1:16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2"/>
        <v>16</v>
      </c>
      <c r="O3404" s="10" t="str">
        <f t="shared" si="111"/>
        <v>2026 - 18</v>
      </c>
      <c r="P3404" s="348" t="s">
        <v>8167</v>
      </c>
    </row>
    <row r="3405" spans="1:16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2"/>
        <v>16</v>
      </c>
      <c r="O3405" s="10" t="str">
        <f t="shared" si="111"/>
        <v>2026 - 18</v>
      </c>
      <c r="P3405" s="348" t="s">
        <v>8167</v>
      </c>
    </row>
    <row r="3406" spans="1:16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8113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2"/>
        <v>17</v>
      </c>
      <c r="O3406" s="10" t="str">
        <f t="shared" si="111"/>
        <v>2026 - 18</v>
      </c>
      <c r="P3406" s="344" t="s">
        <v>8151</v>
      </c>
    </row>
    <row r="3407" spans="1:16">
      <c r="A3407" s="10" t="s">
        <v>7958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7967</v>
      </c>
      <c r="G3407" s="10"/>
      <c r="H3407" s="10" t="s">
        <v>7958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2"/>
        <v>17</v>
      </c>
      <c r="O3407" s="10" t="str">
        <f t="shared" si="111"/>
        <v>2026 - 18</v>
      </c>
      <c r="P3407" s="10"/>
    </row>
    <row r="3408" spans="1:16">
      <c r="A3408" s="10" t="s">
        <v>7958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7968</v>
      </c>
      <c r="G3408" s="10"/>
      <c r="H3408" s="10" t="s">
        <v>7958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2"/>
        <v>17</v>
      </c>
      <c r="O3408" s="10" t="str">
        <f t="shared" si="111"/>
        <v>2026 - 18</v>
      </c>
      <c r="P3408" s="10"/>
    </row>
    <row r="3409" spans="1:16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8056</v>
      </c>
      <c r="G3409" s="351" t="s">
        <v>8179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2"/>
        <v>16</v>
      </c>
      <c r="O3409" s="10" t="str">
        <f t="shared" si="111"/>
        <v>2026 - 18</v>
      </c>
      <c r="P3409" s="351" t="s">
        <v>8180</v>
      </c>
    </row>
    <row r="3410" spans="1:16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8166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2"/>
        <v>17</v>
      </c>
      <c r="O3410" s="10" t="str">
        <f t="shared" si="111"/>
        <v>2026 - 18</v>
      </c>
      <c r="P3410" s="348" t="s">
        <v>8165</v>
      </c>
    </row>
    <row r="3411" spans="1:16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8166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2"/>
        <v>17</v>
      </c>
      <c r="O3411" s="10" t="str">
        <f t="shared" si="111"/>
        <v>2026 - 18</v>
      </c>
      <c r="P3411" s="10"/>
    </row>
    <row r="3412" spans="1:16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2"/>
        <v>17</v>
      </c>
      <c r="O3412" s="10" t="str">
        <f t="shared" si="111"/>
        <v>2026 - 18</v>
      </c>
      <c r="P3412" s="348" t="s">
        <v>8167</v>
      </c>
    </row>
    <row r="3413" spans="1:16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8155</v>
      </c>
      <c r="G3413" s="345" t="s">
        <v>8157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2"/>
        <v>17</v>
      </c>
      <c r="O3413" s="10" t="str">
        <f t="shared" si="111"/>
        <v>2026 - 18</v>
      </c>
      <c r="P3413" s="345" t="s">
        <v>8156</v>
      </c>
    </row>
    <row r="3414" spans="1:16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8160</v>
      </c>
      <c r="G3414" s="347" t="s">
        <v>8161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2"/>
        <v>18</v>
      </c>
      <c r="O3414" s="10" t="str">
        <f t="shared" si="111"/>
        <v>2026 - 18</v>
      </c>
      <c r="P3414" s="347" t="s">
        <v>8162</v>
      </c>
    </row>
    <row r="3415" spans="1:16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8226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2"/>
        <v>4</v>
      </c>
      <c r="O3415" s="10" t="str">
        <f t="shared" si="111"/>
        <v>2026 - 19</v>
      </c>
      <c r="P3415" s="354" t="s">
        <v>8227</v>
      </c>
    </row>
    <row r="3416" spans="1:16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8226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2"/>
        <v>4</v>
      </c>
      <c r="O3416" s="10" t="str">
        <f t="shared" si="111"/>
        <v>2026 - 19</v>
      </c>
      <c r="P3416" s="354" t="s">
        <v>8227</v>
      </c>
    </row>
    <row r="3417" spans="1:16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7785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2"/>
        <v>6</v>
      </c>
      <c r="O3417" s="10" t="str">
        <f t="shared" si="111"/>
        <v>2026 - 19</v>
      </c>
      <c r="P3417" s="355" t="s">
        <v>8234</v>
      </c>
    </row>
    <row r="3418" spans="1:16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7842</v>
      </c>
      <c r="I3418" s="10"/>
      <c r="J3418" s="10"/>
      <c r="K3418" s="11">
        <v>46148</v>
      </c>
      <c r="L3418" s="445" t="s">
        <v>61</v>
      </c>
      <c r="M3418" s="10"/>
      <c r="N3418" s="10">
        <f t="shared" si="112"/>
        <v>6</v>
      </c>
      <c r="O3418" s="10" t="str">
        <f t="shared" si="111"/>
        <v>2026 - 19</v>
      </c>
      <c r="P3418" s="352" t="s">
        <v>8210</v>
      </c>
    </row>
    <row r="3419" spans="1:16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7701</v>
      </c>
      <c r="H3419" s="10" t="s">
        <v>7841</v>
      </c>
      <c r="I3419" s="10"/>
      <c r="J3419" s="10"/>
      <c r="K3419" s="11">
        <v>46150</v>
      </c>
      <c r="L3419" s="445" t="s">
        <v>61</v>
      </c>
      <c r="M3419" s="10"/>
      <c r="N3419" s="10">
        <f t="shared" si="112"/>
        <v>6</v>
      </c>
      <c r="O3419" s="10" t="str">
        <f t="shared" si="111"/>
        <v>2026 - 19</v>
      </c>
      <c r="P3419" s="354" t="s">
        <v>8222</v>
      </c>
    </row>
    <row r="3420" spans="1:16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8181</v>
      </c>
      <c r="H3420" s="10" t="s">
        <v>7842</v>
      </c>
      <c r="I3420" s="10"/>
      <c r="J3420" s="10"/>
      <c r="K3420" s="11">
        <v>46147</v>
      </c>
      <c r="L3420" s="445" t="s">
        <v>61</v>
      </c>
      <c r="M3420" s="10"/>
      <c r="N3420" s="10">
        <f t="shared" si="112"/>
        <v>6</v>
      </c>
      <c r="O3420" s="10" t="str">
        <f t="shared" si="111"/>
        <v>2026 - 19</v>
      </c>
      <c r="P3420" s="352" t="s">
        <v>8182</v>
      </c>
    </row>
    <row r="3421" spans="1:16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7842</v>
      </c>
      <c r="I3421" s="10"/>
      <c r="J3421" s="10"/>
      <c r="K3421" s="11">
        <v>46148</v>
      </c>
      <c r="L3421" s="445" t="s">
        <v>61</v>
      </c>
      <c r="M3421" s="10"/>
      <c r="N3421" s="10">
        <f t="shared" si="112"/>
        <v>6</v>
      </c>
      <c r="O3421" s="10" t="str">
        <f t="shared" si="111"/>
        <v>2026 - 19</v>
      </c>
      <c r="P3421" s="352" t="s">
        <v>8210</v>
      </c>
    </row>
    <row r="3422" spans="1:16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7746</v>
      </c>
      <c r="G3422" s="353" t="s">
        <v>7738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2"/>
        <v>11</v>
      </c>
      <c r="O3422" s="10" t="str">
        <f t="shared" si="111"/>
        <v>2026 - 19</v>
      </c>
      <c r="P3422" s="353" t="s">
        <v>8221</v>
      </c>
    </row>
    <row r="3423" spans="1:16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7819</v>
      </c>
      <c r="G3423" s="351" t="s">
        <v>8174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2"/>
        <v>12</v>
      </c>
      <c r="O3423" s="10" t="str">
        <f t="shared" si="111"/>
        <v>2026 - 19</v>
      </c>
      <c r="P3423" s="10"/>
    </row>
    <row r="3424" spans="1:16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7820</v>
      </c>
      <c r="G3424" s="351" t="s">
        <v>8174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2"/>
        <v>12</v>
      </c>
      <c r="O3424" s="10" t="str">
        <f t="shared" si="111"/>
        <v>2026 - 19</v>
      </c>
      <c r="P3424" s="10"/>
    </row>
    <row r="3425" spans="1:16">
      <c r="A3425" s="10" t="s">
        <v>7958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7966</v>
      </c>
      <c r="G3425" s="10"/>
      <c r="H3425" s="10" t="s">
        <v>7958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2"/>
        <v>15</v>
      </c>
      <c r="O3425" s="10" t="str">
        <f t="shared" si="111"/>
        <v>2026 - 19</v>
      </c>
      <c r="P3425" s="10"/>
    </row>
    <row r="3426" spans="1:16">
      <c r="A3426" s="10" t="s">
        <v>7958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7967</v>
      </c>
      <c r="G3426" s="10"/>
      <c r="H3426" s="10" t="s">
        <v>7958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2"/>
        <v>15</v>
      </c>
      <c r="O3426" s="10" t="str">
        <f t="shared" si="111"/>
        <v>2026 - 19</v>
      </c>
      <c r="P3426" s="10"/>
    </row>
    <row r="3427" spans="1:16">
      <c r="A3427" s="10" t="s">
        <v>7958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7968</v>
      </c>
      <c r="G3427" s="10"/>
      <c r="H3427" s="10" t="s">
        <v>7958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2"/>
        <v>15</v>
      </c>
      <c r="O3427" s="10" t="str">
        <f t="shared" si="111"/>
        <v>2026 - 19</v>
      </c>
      <c r="P3427" s="10"/>
    </row>
    <row r="3428" spans="1:16">
      <c r="A3428" s="10" t="s">
        <v>7958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7973</v>
      </c>
      <c r="G3428" s="10"/>
      <c r="H3428" s="10" t="s">
        <v>7958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2"/>
        <v>15</v>
      </c>
      <c r="O3428" s="10" t="str">
        <f t="shared" si="111"/>
        <v>2026 - 19</v>
      </c>
      <c r="P3428" s="10"/>
    </row>
    <row r="3429" spans="1:16">
      <c r="A3429" s="10" t="s">
        <v>7958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7974</v>
      </c>
      <c r="G3429" s="10"/>
      <c r="H3429" s="10" t="s">
        <v>7958</v>
      </c>
      <c r="I3429" s="10" t="s">
        <v>141</v>
      </c>
      <c r="J3429" s="10"/>
      <c r="K3429" s="11">
        <v>46146</v>
      </c>
      <c r="L3429" s="445" t="s">
        <v>61</v>
      </c>
      <c r="M3429" s="150" t="s">
        <v>8103</v>
      </c>
      <c r="N3429" s="10">
        <f t="shared" si="112"/>
        <v>15</v>
      </c>
      <c r="O3429" s="10" t="str">
        <f t="shared" si="111"/>
        <v>2026 - 19</v>
      </c>
      <c r="P3429" s="10"/>
    </row>
    <row r="3430" spans="1:16">
      <c r="A3430" s="10" t="s">
        <v>7958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7977</v>
      </c>
      <c r="G3430" s="10"/>
      <c r="H3430" s="10" t="s">
        <v>7958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2"/>
        <v>15</v>
      </c>
      <c r="O3430" s="10" t="str">
        <f t="shared" si="111"/>
        <v>2026 - 19</v>
      </c>
      <c r="P3430" s="10"/>
    </row>
    <row r="3431" spans="1:16">
      <c r="A3431" s="10" t="s">
        <v>7958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7977</v>
      </c>
      <c r="G3431" s="10"/>
      <c r="H3431" s="10" t="s">
        <v>7958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2"/>
        <v>15</v>
      </c>
      <c r="O3431" s="10" t="str">
        <f t="shared" si="111"/>
        <v>2026 - 19</v>
      </c>
      <c r="P3431" s="10"/>
    </row>
    <row r="3432" spans="1:16">
      <c r="A3432" s="10" t="s">
        <v>7958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7978</v>
      </c>
      <c r="G3432" s="10"/>
      <c r="H3432" s="10" t="s">
        <v>7958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2"/>
        <v>15</v>
      </c>
      <c r="O3432" s="10" t="str">
        <f t="shared" ref="O3432:O3495" si="113">YEAR(K3432) &amp; " - " &amp; TEXT(WEEKNUM(K3432),"00")</f>
        <v>2026 - 19</v>
      </c>
      <c r="P3432" s="10"/>
    </row>
    <row r="3433" spans="1:16">
      <c r="A3433" s="10" t="s">
        <v>7958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7979</v>
      </c>
      <c r="G3433" s="10"/>
      <c r="H3433" s="10" t="s">
        <v>7958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2"/>
        <v>15</v>
      </c>
      <c r="O3433" s="10" t="str">
        <f t="shared" si="113"/>
        <v>2026 - 19</v>
      </c>
      <c r="P3433" s="10"/>
    </row>
    <row r="3434" spans="1:16">
      <c r="A3434" s="10" t="s">
        <v>7958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7980</v>
      </c>
      <c r="G3434" s="10"/>
      <c r="H3434" s="10" t="s">
        <v>7958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2"/>
        <v>15</v>
      </c>
      <c r="O3434" s="10" t="str">
        <f t="shared" si="113"/>
        <v>2026 - 19</v>
      </c>
      <c r="P3434" s="10"/>
    </row>
    <row r="3435" spans="1:16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8019</v>
      </c>
      <c r="G3435" s="351" t="s">
        <v>7843</v>
      </c>
      <c r="H3435" s="10" t="s">
        <v>8020</v>
      </c>
      <c r="I3435" s="10"/>
      <c r="J3435" s="10"/>
      <c r="K3435" s="11">
        <v>46146</v>
      </c>
      <c r="L3435" s="445" t="s">
        <v>61</v>
      </c>
      <c r="M3435" s="10"/>
      <c r="N3435" s="10">
        <f t="shared" si="112"/>
        <v>15</v>
      </c>
      <c r="O3435" s="10" t="str">
        <f t="shared" si="113"/>
        <v>2026 - 19</v>
      </c>
      <c r="P3435" s="351" t="s">
        <v>8173</v>
      </c>
    </row>
    <row r="3436" spans="1:16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8021</v>
      </c>
      <c r="G3436" s="351" t="s">
        <v>7843</v>
      </c>
      <c r="H3436" s="10" t="s">
        <v>8020</v>
      </c>
      <c r="I3436" s="10"/>
      <c r="J3436" s="10"/>
      <c r="K3436" s="11">
        <v>46146</v>
      </c>
      <c r="L3436" s="445" t="s">
        <v>61</v>
      </c>
      <c r="M3436" s="10"/>
      <c r="N3436" s="10">
        <f t="shared" si="112"/>
        <v>15</v>
      </c>
      <c r="O3436" s="10" t="str">
        <f t="shared" si="113"/>
        <v>2026 - 19</v>
      </c>
      <c r="P3436" s="351" t="s">
        <v>8173</v>
      </c>
    </row>
    <row r="3437" spans="1:16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8022</v>
      </c>
      <c r="G3437" s="351" t="s">
        <v>7843</v>
      </c>
      <c r="H3437" s="10" t="s">
        <v>8020</v>
      </c>
      <c r="I3437" s="10"/>
      <c r="J3437" s="10"/>
      <c r="K3437" s="11">
        <v>46146</v>
      </c>
      <c r="L3437" s="445" t="s">
        <v>61</v>
      </c>
      <c r="M3437" s="10"/>
      <c r="N3437" s="10">
        <f t="shared" si="112"/>
        <v>15</v>
      </c>
      <c r="O3437" s="10" t="str">
        <f t="shared" si="113"/>
        <v>2026 - 19</v>
      </c>
      <c r="P3437" s="351" t="s">
        <v>8173</v>
      </c>
    </row>
    <row r="3438" spans="1:16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8023</v>
      </c>
      <c r="G3438" s="351" t="s">
        <v>7843</v>
      </c>
      <c r="H3438" s="10" t="s">
        <v>8020</v>
      </c>
      <c r="I3438" s="10"/>
      <c r="J3438" s="10"/>
      <c r="K3438" s="11">
        <v>46146</v>
      </c>
      <c r="L3438" s="445" t="s">
        <v>61</v>
      </c>
      <c r="M3438" s="10"/>
      <c r="N3438" s="10">
        <f t="shared" si="112"/>
        <v>15</v>
      </c>
      <c r="O3438" s="10" t="str">
        <f t="shared" si="113"/>
        <v>2026 - 19</v>
      </c>
      <c r="P3438" s="351" t="s">
        <v>8173</v>
      </c>
    </row>
    <row r="3439" spans="1:16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8024</v>
      </c>
      <c r="G3439" s="351" t="s">
        <v>7843</v>
      </c>
      <c r="H3439" s="10" t="s">
        <v>8020</v>
      </c>
      <c r="I3439" s="10"/>
      <c r="J3439" s="10"/>
      <c r="K3439" s="11">
        <v>46146</v>
      </c>
      <c r="L3439" s="445" t="s">
        <v>61</v>
      </c>
      <c r="M3439" s="10"/>
      <c r="N3439" s="10">
        <f t="shared" si="112"/>
        <v>15</v>
      </c>
      <c r="O3439" s="10" t="str">
        <f t="shared" si="113"/>
        <v>2026 - 19</v>
      </c>
      <c r="P3439" s="351" t="s">
        <v>8173</v>
      </c>
    </row>
    <row r="3440" spans="1:16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8025</v>
      </c>
      <c r="G3440" s="351" t="s">
        <v>7843</v>
      </c>
      <c r="H3440" s="10" t="s">
        <v>8020</v>
      </c>
      <c r="I3440" s="10"/>
      <c r="J3440" s="10"/>
      <c r="K3440" s="11">
        <v>46146</v>
      </c>
      <c r="L3440" s="445" t="s">
        <v>61</v>
      </c>
      <c r="M3440" s="10"/>
      <c r="N3440" s="10">
        <f t="shared" si="112"/>
        <v>15</v>
      </c>
      <c r="O3440" s="10" t="str">
        <f t="shared" si="113"/>
        <v>2026 - 19</v>
      </c>
      <c r="P3440" s="351" t="s">
        <v>8173</v>
      </c>
    </row>
    <row r="3441" spans="1:16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8026</v>
      </c>
      <c r="G3441" s="351" t="s">
        <v>7843</v>
      </c>
      <c r="H3441" s="10" t="s">
        <v>8020</v>
      </c>
      <c r="I3441" s="10"/>
      <c r="J3441" s="10"/>
      <c r="K3441" s="11">
        <v>46146</v>
      </c>
      <c r="L3441" s="445" t="s">
        <v>61</v>
      </c>
      <c r="M3441" s="10"/>
      <c r="N3441" s="10">
        <f t="shared" si="112"/>
        <v>15</v>
      </c>
      <c r="O3441" s="10" t="str">
        <f t="shared" si="113"/>
        <v>2026 - 19</v>
      </c>
      <c r="P3441" s="351" t="s">
        <v>8173</v>
      </c>
    </row>
    <row r="3442" spans="1:16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8027</v>
      </c>
      <c r="G3442" s="351" t="s">
        <v>7843</v>
      </c>
      <c r="H3442" s="10" t="s">
        <v>8020</v>
      </c>
      <c r="I3442" s="10"/>
      <c r="J3442" s="10"/>
      <c r="K3442" s="11">
        <v>46146</v>
      </c>
      <c r="L3442" s="445" t="s">
        <v>61</v>
      </c>
      <c r="M3442" s="10"/>
      <c r="N3442" s="10">
        <f t="shared" si="112"/>
        <v>15</v>
      </c>
      <c r="O3442" s="10" t="str">
        <f t="shared" si="113"/>
        <v>2026 - 19</v>
      </c>
      <c r="P3442" s="351" t="s">
        <v>8173</v>
      </c>
    </row>
    <row r="3443" spans="1:16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8028</v>
      </c>
      <c r="G3443" s="351" t="s">
        <v>7843</v>
      </c>
      <c r="H3443" s="10" t="s">
        <v>8020</v>
      </c>
      <c r="I3443" s="10"/>
      <c r="J3443" s="10"/>
      <c r="K3443" s="11">
        <v>46146</v>
      </c>
      <c r="L3443" s="445" t="s">
        <v>61</v>
      </c>
      <c r="M3443" s="10"/>
      <c r="N3443" s="10">
        <f t="shared" si="112"/>
        <v>15</v>
      </c>
      <c r="O3443" s="10" t="str">
        <f t="shared" si="113"/>
        <v>2026 - 19</v>
      </c>
      <c r="P3443" s="351" t="s">
        <v>8173</v>
      </c>
    </row>
    <row r="3444" spans="1:16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8029</v>
      </c>
      <c r="G3444" s="351" t="s">
        <v>7843</v>
      </c>
      <c r="H3444" s="10" t="s">
        <v>8020</v>
      </c>
      <c r="I3444" s="10"/>
      <c r="J3444" s="10"/>
      <c r="K3444" s="11">
        <v>46146</v>
      </c>
      <c r="L3444" s="445" t="s">
        <v>61</v>
      </c>
      <c r="M3444" s="10"/>
      <c r="N3444" s="10">
        <f t="shared" si="112"/>
        <v>15</v>
      </c>
      <c r="O3444" s="10" t="str">
        <f t="shared" si="113"/>
        <v>2026 - 19</v>
      </c>
      <c r="P3444" s="351" t="s">
        <v>8173</v>
      </c>
    </row>
    <row r="3445" spans="1:16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8032</v>
      </c>
      <c r="G3445" s="351" t="s">
        <v>7843</v>
      </c>
      <c r="H3445" s="10" t="s">
        <v>8020</v>
      </c>
      <c r="I3445" s="10"/>
      <c r="J3445" s="10"/>
      <c r="K3445" s="11">
        <v>46146</v>
      </c>
      <c r="L3445" s="445" t="s">
        <v>61</v>
      </c>
      <c r="M3445" s="10"/>
      <c r="N3445" s="10">
        <f t="shared" si="112"/>
        <v>15</v>
      </c>
      <c r="O3445" s="10" t="str">
        <f t="shared" si="113"/>
        <v>2026 - 19</v>
      </c>
      <c r="P3445" s="351" t="s">
        <v>8173</v>
      </c>
    </row>
    <row r="3446" spans="1:16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8033</v>
      </c>
      <c r="G3446" s="351" t="s">
        <v>7843</v>
      </c>
      <c r="H3446" s="10" t="s">
        <v>8020</v>
      </c>
      <c r="I3446" s="10"/>
      <c r="J3446" s="10"/>
      <c r="K3446" s="11">
        <v>46146</v>
      </c>
      <c r="L3446" s="445" t="s">
        <v>61</v>
      </c>
      <c r="M3446" s="10"/>
      <c r="N3446" s="10">
        <f t="shared" si="112"/>
        <v>15</v>
      </c>
      <c r="O3446" s="10" t="str">
        <f t="shared" si="113"/>
        <v>2026 - 19</v>
      </c>
      <c r="P3446" s="351" t="s">
        <v>8173</v>
      </c>
    </row>
    <row r="3447" spans="1:16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8034</v>
      </c>
      <c r="G3447" s="351" t="s">
        <v>7843</v>
      </c>
      <c r="H3447" s="10" t="s">
        <v>8020</v>
      </c>
      <c r="I3447" s="10"/>
      <c r="J3447" s="10"/>
      <c r="K3447" s="11">
        <v>46146</v>
      </c>
      <c r="L3447" s="445" t="s">
        <v>61</v>
      </c>
      <c r="M3447" s="10"/>
      <c r="N3447" s="10">
        <f t="shared" si="112"/>
        <v>15</v>
      </c>
      <c r="O3447" s="10" t="str">
        <f t="shared" si="113"/>
        <v>2026 - 19</v>
      </c>
      <c r="P3447" s="351" t="s">
        <v>8173</v>
      </c>
    </row>
    <row r="3448" spans="1:16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8035</v>
      </c>
      <c r="G3448" s="351" t="s">
        <v>7843</v>
      </c>
      <c r="H3448" s="10" t="s">
        <v>8020</v>
      </c>
      <c r="I3448" s="10"/>
      <c r="J3448" s="10"/>
      <c r="K3448" s="11">
        <v>46146</v>
      </c>
      <c r="L3448" s="445" t="s">
        <v>61</v>
      </c>
      <c r="M3448" s="10"/>
      <c r="N3448" s="10">
        <f t="shared" si="112"/>
        <v>15</v>
      </c>
      <c r="O3448" s="10" t="str">
        <f t="shared" si="113"/>
        <v>2026 - 19</v>
      </c>
      <c r="P3448" s="351" t="s">
        <v>8173</v>
      </c>
    </row>
    <row r="3449" spans="1:16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8036</v>
      </c>
      <c r="G3449" s="351" t="s">
        <v>7843</v>
      </c>
      <c r="H3449" s="10" t="s">
        <v>8020</v>
      </c>
      <c r="I3449" s="10"/>
      <c r="J3449" s="10"/>
      <c r="K3449" s="11">
        <v>46146</v>
      </c>
      <c r="L3449" s="445" t="s">
        <v>61</v>
      </c>
      <c r="M3449" s="10"/>
      <c r="N3449" s="10">
        <f t="shared" si="112"/>
        <v>15</v>
      </c>
      <c r="O3449" s="10" t="str">
        <f t="shared" si="113"/>
        <v>2026 - 19</v>
      </c>
      <c r="P3449" s="351" t="s">
        <v>8173</v>
      </c>
    </row>
    <row r="3450" spans="1:16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8037</v>
      </c>
      <c r="G3450" s="351" t="s">
        <v>7843</v>
      </c>
      <c r="H3450" s="10" t="s">
        <v>8020</v>
      </c>
      <c r="I3450" s="10"/>
      <c r="J3450" s="10"/>
      <c r="K3450" s="11">
        <v>46146</v>
      </c>
      <c r="L3450" s="445" t="s">
        <v>61</v>
      </c>
      <c r="M3450" s="10"/>
      <c r="N3450" s="10">
        <f t="shared" si="112"/>
        <v>15</v>
      </c>
      <c r="O3450" s="10" t="str">
        <f t="shared" si="113"/>
        <v>2026 - 19</v>
      </c>
      <c r="P3450" s="351" t="s">
        <v>8173</v>
      </c>
    </row>
    <row r="3451" spans="1:16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8030</v>
      </c>
      <c r="G3451" s="351" t="s">
        <v>8174</v>
      </c>
      <c r="H3451" s="10" t="s">
        <v>8020</v>
      </c>
      <c r="I3451" s="10"/>
      <c r="J3451" s="10"/>
      <c r="K3451" s="11">
        <v>46146</v>
      </c>
      <c r="L3451" s="445" t="s">
        <v>61</v>
      </c>
      <c r="M3451" s="10"/>
      <c r="N3451" s="10">
        <f t="shared" si="112"/>
        <v>15</v>
      </c>
      <c r="O3451" s="10" t="str">
        <f t="shared" si="113"/>
        <v>2026 - 19</v>
      </c>
      <c r="P3451" s="10"/>
    </row>
    <row r="3452" spans="1:16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8031</v>
      </c>
      <c r="G3452" s="351" t="s">
        <v>8174</v>
      </c>
      <c r="H3452" s="10" t="s">
        <v>8020</v>
      </c>
      <c r="I3452" s="10"/>
      <c r="J3452" s="10"/>
      <c r="K3452" s="11">
        <v>46146</v>
      </c>
      <c r="L3452" s="445" t="s">
        <v>61</v>
      </c>
      <c r="M3452" s="10"/>
      <c r="N3452" s="10">
        <f t="shared" si="112"/>
        <v>15</v>
      </c>
      <c r="O3452" s="10" t="str">
        <f t="shared" si="113"/>
        <v>2026 - 19</v>
      </c>
      <c r="P3452" s="10"/>
    </row>
    <row r="3453" spans="1:16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4">WEEKNUM(B3453)</f>
        <v>16</v>
      </c>
      <c r="O3453" s="10" t="str">
        <f t="shared" si="113"/>
        <v>2026 - 19</v>
      </c>
      <c r="P3453" s="354" t="s">
        <v>8224</v>
      </c>
    </row>
    <row r="3454" spans="1:16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8108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4"/>
        <v>16</v>
      </c>
      <c r="O3454" s="10" t="str">
        <f t="shared" si="113"/>
        <v>2026 - 19</v>
      </c>
      <c r="P3454" s="355" t="s">
        <v>8236</v>
      </c>
    </row>
    <row r="3455" spans="1:16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8111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4"/>
        <v>17</v>
      </c>
      <c r="O3455" s="10" t="str">
        <f t="shared" si="113"/>
        <v>2026 - 19</v>
      </c>
      <c r="P3455" s="354" t="s">
        <v>8223</v>
      </c>
    </row>
    <row r="3456" spans="1:16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8112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4"/>
        <v>17</v>
      </c>
      <c r="O3456" s="10" t="str">
        <f t="shared" si="113"/>
        <v>2026 - 19</v>
      </c>
      <c r="P3456" s="354" t="s">
        <v>8223</v>
      </c>
    </row>
    <row r="3457" spans="1:16">
      <c r="A3457" s="10" t="s">
        <v>7958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7962</v>
      </c>
      <c r="G3457" s="10"/>
      <c r="H3457" s="10" t="s">
        <v>7958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4"/>
        <v>17</v>
      </c>
      <c r="O3457" s="10" t="str">
        <f t="shared" si="113"/>
        <v>2026 - 19</v>
      </c>
      <c r="P3457" s="10"/>
    </row>
    <row r="3458" spans="1:16">
      <c r="A3458" s="10" t="s">
        <v>7958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7964</v>
      </c>
      <c r="G3458" s="10"/>
      <c r="H3458" s="10" t="s">
        <v>7958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4"/>
        <v>17</v>
      </c>
      <c r="O3458" s="10" t="str">
        <f t="shared" si="113"/>
        <v>2026 - 19</v>
      </c>
      <c r="P3458" s="10"/>
    </row>
    <row r="3459" spans="1:16">
      <c r="A3459" s="10" t="s">
        <v>7958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7965</v>
      </c>
      <c r="G3459" s="10"/>
      <c r="H3459" s="10" t="s">
        <v>7958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4"/>
        <v>17</v>
      </c>
      <c r="O3459" s="10" t="str">
        <f t="shared" si="113"/>
        <v>2026 - 19</v>
      </c>
      <c r="P3459" s="10"/>
    </row>
    <row r="3460" spans="1:16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8116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4"/>
        <v>17</v>
      </c>
      <c r="O3460" s="10" t="str">
        <f t="shared" si="113"/>
        <v>2026 - 19</v>
      </c>
      <c r="P3460" s="10"/>
    </row>
    <row r="3461" spans="1:16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8117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4"/>
        <v>17</v>
      </c>
      <c r="O3461" s="10" t="str">
        <f t="shared" si="113"/>
        <v>2026 - 19</v>
      </c>
      <c r="P3461" s="10"/>
    </row>
    <row r="3462" spans="1:16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8118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4"/>
        <v>17</v>
      </c>
      <c r="O3462" s="10" t="str">
        <f t="shared" si="113"/>
        <v>2026 - 19</v>
      </c>
      <c r="P3462" s="10"/>
    </row>
    <row r="3463" spans="1:16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8119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4"/>
        <v>17</v>
      </c>
      <c r="O3463" s="10" t="str">
        <f t="shared" si="113"/>
        <v>2026 - 19</v>
      </c>
      <c r="P3463" s="10"/>
    </row>
    <row r="3464" spans="1:16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8120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4"/>
        <v>17</v>
      </c>
      <c r="O3464" s="10" t="str">
        <f t="shared" si="113"/>
        <v>2026 - 19</v>
      </c>
      <c r="P3464" s="10"/>
    </row>
    <row r="3465" spans="1:16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8121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4"/>
        <v>17</v>
      </c>
      <c r="O3465" s="10" t="str">
        <f t="shared" si="113"/>
        <v>2026 - 19</v>
      </c>
      <c r="P3465" s="10"/>
    </row>
    <row r="3466" spans="1:16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8122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4"/>
        <v>17</v>
      </c>
      <c r="O3466" s="10" t="str">
        <f t="shared" si="113"/>
        <v>2026 - 19</v>
      </c>
      <c r="P3466" s="10"/>
    </row>
    <row r="3467" spans="1:16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8123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4"/>
        <v>17</v>
      </c>
      <c r="O3467" s="10" t="str">
        <f t="shared" si="113"/>
        <v>2026 - 19</v>
      </c>
      <c r="P3467" s="10"/>
    </row>
    <row r="3468" spans="1:16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8124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4"/>
        <v>17</v>
      </c>
      <c r="O3468" s="10" t="str">
        <f t="shared" si="113"/>
        <v>2026 - 19</v>
      </c>
      <c r="P3468" s="10"/>
    </row>
    <row r="3469" spans="1:16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8125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4"/>
        <v>17</v>
      </c>
      <c r="O3469" s="10" t="str">
        <f t="shared" si="113"/>
        <v>2026 - 19</v>
      </c>
      <c r="P3469" s="10"/>
    </row>
    <row r="3470" spans="1:16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8126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4"/>
        <v>17</v>
      </c>
      <c r="O3470" s="10" t="str">
        <f t="shared" si="113"/>
        <v>2026 - 19</v>
      </c>
      <c r="P3470" s="10"/>
    </row>
    <row r="3471" spans="1:16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8056</v>
      </c>
      <c r="G3471" s="354" t="s">
        <v>8229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4"/>
        <v>17</v>
      </c>
      <c r="O3471" s="10" t="str">
        <f t="shared" si="113"/>
        <v>2026 - 19</v>
      </c>
      <c r="P3471" s="10"/>
    </row>
    <row r="3472" spans="1:16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8056</v>
      </c>
      <c r="G3472" s="354" t="s">
        <v>8229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4"/>
        <v>17</v>
      </c>
      <c r="O3472" s="10" t="str">
        <f t="shared" si="113"/>
        <v>2026 - 19</v>
      </c>
      <c r="P3472" s="10"/>
    </row>
    <row r="3473" spans="1:16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4"/>
        <v>17</v>
      </c>
      <c r="O3473" s="10" t="str">
        <f t="shared" si="113"/>
        <v>2026 - 19</v>
      </c>
      <c r="P3473" s="10"/>
    </row>
    <row r="3474" spans="1:16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8143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4"/>
        <v>17</v>
      </c>
      <c r="O3474" s="10" t="str">
        <f t="shared" si="113"/>
        <v>2026 - 19</v>
      </c>
      <c r="P3474" s="10"/>
    </row>
    <row r="3475" spans="1:16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8145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4"/>
        <v>17</v>
      </c>
      <c r="O3475" s="10" t="str">
        <f t="shared" si="113"/>
        <v>2026 - 19</v>
      </c>
      <c r="P3475" s="10"/>
    </row>
    <row r="3476" spans="1:16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4"/>
        <v>17</v>
      </c>
      <c r="O3476" s="10" t="str">
        <f t="shared" si="113"/>
        <v>2026 - 19</v>
      </c>
      <c r="P3476" s="351" t="s">
        <v>8175</v>
      </c>
    </row>
    <row r="3477" spans="1:16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4"/>
        <v>17</v>
      </c>
      <c r="O3477" s="10" t="str">
        <f t="shared" si="113"/>
        <v>2026 - 19</v>
      </c>
      <c r="P3477" s="352" t="s">
        <v>8184</v>
      </c>
    </row>
    <row r="3478" spans="1:16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4"/>
        <v>17</v>
      </c>
      <c r="O3478" s="10" t="str">
        <f t="shared" si="113"/>
        <v>2026 - 19</v>
      </c>
      <c r="P3478" s="352" t="s">
        <v>8184</v>
      </c>
    </row>
    <row r="3479" spans="1:16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4"/>
        <v>17</v>
      </c>
      <c r="O3479" s="10" t="str">
        <f t="shared" si="113"/>
        <v>2026 - 19</v>
      </c>
      <c r="P3479" s="354" t="s">
        <v>8228</v>
      </c>
    </row>
    <row r="3480" spans="1:16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4"/>
        <v>17</v>
      </c>
      <c r="O3480" s="10" t="str">
        <f t="shared" si="113"/>
        <v>2026 - 19</v>
      </c>
      <c r="P3480" s="351" t="s">
        <v>8175</v>
      </c>
    </row>
    <row r="3481" spans="1:16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4"/>
        <v>17</v>
      </c>
      <c r="O3481" s="10" t="str">
        <f t="shared" si="113"/>
        <v>2026 - 19</v>
      </c>
      <c r="P3481" s="354" t="s">
        <v>8223</v>
      </c>
    </row>
    <row r="3482" spans="1:16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4"/>
        <v>17</v>
      </c>
      <c r="O3482" s="10" t="str">
        <f t="shared" si="113"/>
        <v>2026 - 19</v>
      </c>
      <c r="P3482" s="354" t="s">
        <v>8223</v>
      </c>
    </row>
    <row r="3483" spans="1:16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4"/>
        <v>17</v>
      </c>
      <c r="O3483" s="10" t="str">
        <f t="shared" si="113"/>
        <v>2026 - 19</v>
      </c>
      <c r="P3483" s="354" t="s">
        <v>8223</v>
      </c>
    </row>
    <row r="3484" spans="1:16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4"/>
        <v>17</v>
      </c>
      <c r="O3484" s="10" t="str">
        <f t="shared" si="113"/>
        <v>2026 - 19</v>
      </c>
      <c r="P3484" s="354" t="s">
        <v>8223</v>
      </c>
    </row>
    <row r="3485" spans="1:16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4"/>
        <v>17</v>
      </c>
      <c r="O3485" s="10" t="str">
        <f t="shared" si="113"/>
        <v>2026 - 19</v>
      </c>
      <c r="P3485" s="348" t="s">
        <v>8167</v>
      </c>
    </row>
    <row r="3486" spans="1:16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4"/>
        <v>17</v>
      </c>
      <c r="O3486" s="10" t="str">
        <f t="shared" si="113"/>
        <v>2026 - 19</v>
      </c>
      <c r="P3486" s="354" t="s">
        <v>8223</v>
      </c>
    </row>
    <row r="3487" spans="1:16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4"/>
        <v>17</v>
      </c>
      <c r="O3487" s="10" t="str">
        <f t="shared" si="113"/>
        <v>2026 - 19</v>
      </c>
      <c r="P3487" s="354" t="s">
        <v>8223</v>
      </c>
    </row>
    <row r="3488" spans="1:16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4"/>
        <v>17</v>
      </c>
      <c r="O3488" s="10" t="str">
        <f t="shared" si="113"/>
        <v>2026 - 19</v>
      </c>
      <c r="P3488" s="354" t="s">
        <v>8223</v>
      </c>
    </row>
    <row r="3489" spans="1:16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4"/>
        <v>17</v>
      </c>
      <c r="O3489" s="10" t="str">
        <f t="shared" si="113"/>
        <v>2026 - 19</v>
      </c>
      <c r="P3489" s="354" t="s">
        <v>8223</v>
      </c>
    </row>
    <row r="3490" spans="1:16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8146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4"/>
        <v>17</v>
      </c>
      <c r="O3490" s="10" t="str">
        <f t="shared" si="113"/>
        <v>2026 - 19</v>
      </c>
      <c r="P3490" s="354" t="s">
        <v>8223</v>
      </c>
    </row>
    <row r="3491" spans="1:16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8146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4"/>
        <v>17</v>
      </c>
      <c r="O3491" s="10" t="str">
        <f t="shared" si="113"/>
        <v>2026 - 19</v>
      </c>
      <c r="P3491" s="354" t="s">
        <v>8223</v>
      </c>
    </row>
    <row r="3492" spans="1:16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4"/>
        <v>17</v>
      </c>
      <c r="O3492" s="10" t="str">
        <f t="shared" si="113"/>
        <v>2026 - 19</v>
      </c>
      <c r="P3492" s="354" t="s">
        <v>8223</v>
      </c>
    </row>
    <row r="3493" spans="1:16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4"/>
        <v>17</v>
      </c>
      <c r="O3493" s="10" t="str">
        <f t="shared" si="113"/>
        <v>2026 - 19</v>
      </c>
      <c r="P3493" s="354" t="s">
        <v>8223</v>
      </c>
    </row>
    <row r="3494" spans="1:16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4"/>
        <v>17</v>
      </c>
      <c r="O3494" s="10" t="str">
        <f t="shared" si="113"/>
        <v>2026 - 19</v>
      </c>
      <c r="P3494" s="354" t="s">
        <v>8223</v>
      </c>
    </row>
    <row r="3495" spans="1:16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4"/>
        <v>17</v>
      </c>
      <c r="O3495" s="10" t="str">
        <f t="shared" si="113"/>
        <v>2026 - 19</v>
      </c>
      <c r="P3495" s="354" t="s">
        <v>8223</v>
      </c>
    </row>
    <row r="3496" spans="1:16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4"/>
        <v>17</v>
      </c>
      <c r="O3496" s="10" t="str">
        <f t="shared" ref="O3496:O3558" si="115">YEAR(K3496) &amp; " - " &amp; TEXT(WEEKNUM(K3496),"00")</f>
        <v>2026 - 19</v>
      </c>
      <c r="P3496" s="354" t="s">
        <v>8223</v>
      </c>
    </row>
    <row r="3497" spans="1:16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4"/>
        <v>17</v>
      </c>
      <c r="O3497" s="10" t="str">
        <f t="shared" si="115"/>
        <v>2026 - 19</v>
      </c>
      <c r="P3497" s="354" t="s">
        <v>8223</v>
      </c>
    </row>
    <row r="3498" spans="1:16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4"/>
        <v>17</v>
      </c>
      <c r="O3498" s="10" t="str">
        <f t="shared" si="115"/>
        <v>2026 - 19</v>
      </c>
      <c r="P3498" s="10"/>
    </row>
    <row r="3499" spans="1:16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4"/>
        <v>17</v>
      </c>
      <c r="O3499" s="10" t="str">
        <f t="shared" si="115"/>
        <v>2026 - 19</v>
      </c>
      <c r="P3499" s="10"/>
    </row>
    <row r="3500" spans="1:16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4"/>
        <v>17</v>
      </c>
      <c r="O3500" s="10" t="str">
        <f t="shared" si="115"/>
        <v>2026 - 19</v>
      </c>
      <c r="P3500" s="10"/>
    </row>
    <row r="3501" spans="1:16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4"/>
        <v>17</v>
      </c>
      <c r="O3501" s="10" t="str">
        <f t="shared" si="115"/>
        <v>2026 - 19</v>
      </c>
      <c r="P3501" s="10"/>
    </row>
    <row r="3502" spans="1:16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7953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4"/>
        <v>17</v>
      </c>
      <c r="O3502" s="10" t="str">
        <f t="shared" si="115"/>
        <v>2026 - 19</v>
      </c>
      <c r="P3502" s="10"/>
    </row>
    <row r="3503" spans="1:16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8183</v>
      </c>
      <c r="N3503" s="10">
        <f t="shared" si="114"/>
        <v>17</v>
      </c>
      <c r="O3503" s="10" t="str">
        <f t="shared" si="115"/>
        <v>2026 - 19</v>
      </c>
      <c r="P3503" s="10"/>
    </row>
    <row r="3504" spans="1:16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8168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4"/>
        <v>19</v>
      </c>
      <c r="O3504" s="10" t="str">
        <f t="shared" si="115"/>
        <v>2026 - 19</v>
      </c>
      <c r="P3504" s="350" t="s">
        <v>8169</v>
      </c>
    </row>
    <row r="3505" spans="1:16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8170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4"/>
        <v>19</v>
      </c>
      <c r="O3505" s="10" t="str">
        <f t="shared" si="115"/>
        <v>2026 - 19</v>
      </c>
      <c r="P3505" s="350" t="s">
        <v>8169</v>
      </c>
    </row>
    <row r="3506" spans="1:16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8171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4"/>
        <v>19</v>
      </c>
      <c r="O3506" s="10" t="str">
        <f t="shared" si="115"/>
        <v>2026 - 19</v>
      </c>
      <c r="P3506" s="350" t="s">
        <v>8169</v>
      </c>
    </row>
    <row r="3507" spans="1:16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8176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4"/>
        <v>19</v>
      </c>
      <c r="O3507" s="10" t="str">
        <f t="shared" si="115"/>
        <v>2026 - 19</v>
      </c>
      <c r="P3507" s="351" t="s">
        <v>8178</v>
      </c>
    </row>
    <row r="3508" spans="1:16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8177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4"/>
        <v>19</v>
      </c>
      <c r="O3508" s="10" t="str">
        <f t="shared" si="115"/>
        <v>2026 - 19</v>
      </c>
      <c r="P3508" s="351" t="s">
        <v>8178</v>
      </c>
    </row>
    <row r="3509" spans="1:16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4"/>
        <v>19</v>
      </c>
      <c r="O3509" s="10" t="str">
        <f t="shared" si="115"/>
        <v>2026 - 19</v>
      </c>
      <c r="P3509" s="354" t="s">
        <v>8223</v>
      </c>
    </row>
    <row r="3510" spans="1:16" hidden="1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4"/>
        <v>19</v>
      </c>
      <c r="O3510" s="10" t="str">
        <f t="shared" si="115"/>
        <v>2026 - 19</v>
      </c>
      <c r="P3510" s="354"/>
    </row>
    <row r="3511" spans="1:16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8206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4"/>
        <v>19</v>
      </c>
      <c r="O3511" s="10" t="str">
        <f t="shared" si="115"/>
        <v>2026 - 19</v>
      </c>
      <c r="P3511" s="355" t="s">
        <v>8236</v>
      </c>
    </row>
    <row r="3512" spans="1:16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8207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4"/>
        <v>19</v>
      </c>
      <c r="O3512" s="10" t="str">
        <f t="shared" si="115"/>
        <v>2026 - 19</v>
      </c>
      <c r="P3512" s="355" t="s">
        <v>8236</v>
      </c>
    </row>
    <row r="3513" spans="1:16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8211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4"/>
        <v>19</v>
      </c>
      <c r="O3513" s="10" t="str">
        <f t="shared" si="115"/>
        <v>2026 - 19</v>
      </c>
      <c r="P3513" s="352" t="s">
        <v>8212</v>
      </c>
    </row>
    <row r="3514" spans="1:16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8211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4"/>
        <v>19</v>
      </c>
      <c r="O3514" s="10" t="str">
        <f t="shared" si="115"/>
        <v>2026 - 19</v>
      </c>
      <c r="P3514" s="352" t="s">
        <v>8210</v>
      </c>
    </row>
    <row r="3515" spans="1:16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8218</v>
      </c>
      <c r="G3515" s="353" t="s">
        <v>8004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4"/>
        <v>19</v>
      </c>
      <c r="O3515" s="10" t="str">
        <f t="shared" si="115"/>
        <v>2026 - 19</v>
      </c>
      <c r="P3515" s="353" t="s">
        <v>8220</v>
      </c>
    </row>
    <row r="3516" spans="1:16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8219</v>
      </c>
      <c r="G3516" s="353" t="s">
        <v>8004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4"/>
        <v>19</v>
      </c>
      <c r="O3516" s="10" t="str">
        <f t="shared" si="115"/>
        <v>2026 - 19</v>
      </c>
      <c r="P3516" s="353" t="s">
        <v>8220</v>
      </c>
    </row>
    <row r="3517" spans="1:16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8230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0" si="116">WEEKNUM(B3517)</f>
        <v>19</v>
      </c>
      <c r="O3517" s="10" t="str">
        <f t="shared" si="115"/>
        <v>2026 - 19</v>
      </c>
      <c r="P3517" s="355" t="s">
        <v>8231</v>
      </c>
    </row>
    <row r="3518" spans="1:16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6"/>
        <v>19</v>
      </c>
      <c r="O3518" s="10" t="str">
        <f t="shared" si="115"/>
        <v>2026 - 19</v>
      </c>
      <c r="P3518" s="355" t="s">
        <v>8233</v>
      </c>
    </row>
    <row r="3519" spans="1:16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8277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6"/>
        <v>48</v>
      </c>
      <c r="O3519" s="10" t="str">
        <f t="shared" si="115"/>
        <v>2026 - 20</v>
      </c>
      <c r="P3519" s="361" t="s">
        <v>8278</v>
      </c>
    </row>
    <row r="3520" spans="1:16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7785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6"/>
        <v>6</v>
      </c>
      <c r="O3520" s="10" t="str">
        <f t="shared" si="115"/>
        <v>2026 - 20</v>
      </c>
      <c r="P3520" s="355" t="s">
        <v>8235</v>
      </c>
    </row>
    <row r="3521" spans="1:16">
      <c r="A3521" s="10" t="s">
        <v>376</v>
      </c>
      <c r="B3521" s="11">
        <v>46056</v>
      </c>
      <c r="C3521" s="10" t="s">
        <v>7741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6"/>
        <v>6</v>
      </c>
      <c r="O3521" s="10" t="str">
        <f t="shared" si="115"/>
        <v>2026 - 20</v>
      </c>
      <c r="P3521" s="365" t="s">
        <v>8303</v>
      </c>
    </row>
    <row r="3522" spans="1:16">
      <c r="A3522" s="10" t="s">
        <v>376</v>
      </c>
      <c r="B3522" s="11">
        <v>46057</v>
      </c>
      <c r="C3522" s="10" t="s">
        <v>7741</v>
      </c>
      <c r="D3522" s="10">
        <v>1</v>
      </c>
      <c r="E3522" s="10" t="s">
        <v>59</v>
      </c>
      <c r="F3522" s="365" t="s">
        <v>8302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6"/>
        <v>6</v>
      </c>
      <c r="O3522" s="10" t="str">
        <f t="shared" si="115"/>
        <v>2026 - 20</v>
      </c>
      <c r="P3522" s="365" t="s">
        <v>8304</v>
      </c>
    </row>
    <row r="3523" spans="1:16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2" t="s">
        <v>8713</v>
      </c>
      <c r="H3523" s="10" t="s">
        <v>7842</v>
      </c>
      <c r="I3523" s="10"/>
      <c r="J3523" s="10"/>
      <c r="K3523" s="11">
        <v>46213</v>
      </c>
      <c r="L3523" s="10" t="s">
        <v>61</v>
      </c>
      <c r="M3523" s="10"/>
      <c r="N3523" s="10">
        <f t="shared" si="116"/>
        <v>6</v>
      </c>
      <c r="O3523" s="10" t="str">
        <f t="shared" si="115"/>
        <v>2026 - 28</v>
      </c>
      <c r="P3523" s="452" t="s">
        <v>8714</v>
      </c>
    </row>
    <row r="3524" spans="1:16">
      <c r="A3524" s="10" t="s">
        <v>376</v>
      </c>
      <c r="B3524" s="11">
        <v>46056</v>
      </c>
      <c r="C3524" s="10" t="s">
        <v>348</v>
      </c>
      <c r="D3524" s="10">
        <v>14.8</v>
      </c>
      <c r="E3524" s="10" t="s">
        <v>20</v>
      </c>
      <c r="F3524" s="359" t="s">
        <v>8275</v>
      </c>
      <c r="G3524" s="10"/>
      <c r="H3524" s="10" t="s">
        <v>7841</v>
      </c>
      <c r="I3524" s="10"/>
      <c r="J3524" s="10"/>
      <c r="K3524" s="11">
        <v>46153</v>
      </c>
      <c r="L3524" s="445" t="s">
        <v>61</v>
      </c>
      <c r="M3524" s="10"/>
      <c r="N3524" s="10">
        <f t="shared" si="116"/>
        <v>6</v>
      </c>
      <c r="O3524" s="10" t="str">
        <f t="shared" si="115"/>
        <v>2026 - 20</v>
      </c>
      <c r="P3524" s="357" t="s">
        <v>8276</v>
      </c>
    </row>
    <row r="3525" spans="1:16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125" t="s">
        <v>7395</v>
      </c>
      <c r="G3525" s="10"/>
      <c r="H3525" s="10" t="s">
        <v>7841</v>
      </c>
      <c r="I3525" s="10"/>
      <c r="J3525" s="10"/>
      <c r="K3525" s="11">
        <v>46153</v>
      </c>
      <c r="L3525" s="445" t="s">
        <v>61</v>
      </c>
      <c r="M3525" s="10"/>
      <c r="N3525" s="10">
        <f t="shared" si="116"/>
        <v>6</v>
      </c>
      <c r="O3525" s="10" t="str">
        <f t="shared" si="115"/>
        <v>2026 - 20</v>
      </c>
      <c r="P3525" s="357" t="s">
        <v>8276</v>
      </c>
    </row>
    <row r="3526" spans="1:16">
      <c r="A3526" s="10" t="s">
        <v>376</v>
      </c>
      <c r="B3526" s="11">
        <v>46056</v>
      </c>
      <c r="C3526" s="10" t="s">
        <v>348</v>
      </c>
      <c r="D3526" s="10">
        <v>1000</v>
      </c>
      <c r="E3526" s="10" t="s">
        <v>12</v>
      </c>
      <c r="F3526" s="125" t="s">
        <v>173</v>
      </c>
      <c r="G3526" s="452" t="s">
        <v>8713</v>
      </c>
      <c r="H3526" s="10" t="s">
        <v>7842</v>
      </c>
      <c r="I3526" s="10"/>
      <c r="J3526" s="10"/>
      <c r="K3526" s="11">
        <v>46213</v>
      </c>
      <c r="L3526" s="10" t="s">
        <v>61</v>
      </c>
      <c r="M3526" s="10"/>
      <c r="N3526" s="10">
        <f>WEEKNUM(B3526)</f>
        <v>6</v>
      </c>
      <c r="O3526" s="10" t="str">
        <f>YEAR(K3526) &amp; " - " &amp; TEXT(WEEKNUM(K3526),"00")</f>
        <v>2026 - 28</v>
      </c>
      <c r="P3526" s="452" t="s">
        <v>8714</v>
      </c>
    </row>
    <row r="3527" spans="1:16">
      <c r="A3527" s="10" t="s">
        <v>376</v>
      </c>
      <c r="B3527" s="11">
        <v>46064</v>
      </c>
      <c r="C3527" s="10" t="s">
        <v>41</v>
      </c>
      <c r="D3527" s="10">
        <v>100</v>
      </c>
      <c r="E3527" s="10" t="s">
        <v>59</v>
      </c>
      <c r="F3527" s="360" t="s">
        <v>7538</v>
      </c>
      <c r="G3527" s="391" t="s">
        <v>5548</v>
      </c>
      <c r="H3527" s="10" t="s">
        <v>523</v>
      </c>
      <c r="I3527" s="10"/>
      <c r="J3527" s="10"/>
      <c r="K3527" s="11">
        <v>46158</v>
      </c>
      <c r="L3527" s="445" t="s">
        <v>61</v>
      </c>
      <c r="M3527" s="10"/>
      <c r="N3527" s="10">
        <f t="shared" si="116"/>
        <v>7</v>
      </c>
      <c r="O3527" s="10" t="str">
        <f t="shared" si="115"/>
        <v>2026 - 20</v>
      </c>
      <c r="P3527" s="391" t="s">
        <v>8497</v>
      </c>
    </row>
    <row r="3528" spans="1:16">
      <c r="A3528" s="10" t="s">
        <v>376</v>
      </c>
      <c r="B3528" s="11">
        <v>46111</v>
      </c>
      <c r="C3528" s="10" t="s">
        <v>29</v>
      </c>
      <c r="D3528" s="10">
        <v>5</v>
      </c>
      <c r="E3528" s="10" t="s">
        <v>12</v>
      </c>
      <c r="F3528" s="10" t="s">
        <v>7888</v>
      </c>
      <c r="G3528" s="364" t="s">
        <v>5783</v>
      </c>
      <c r="H3528" s="10" t="s">
        <v>5572</v>
      </c>
      <c r="I3528" s="10"/>
      <c r="J3528" s="10"/>
      <c r="K3528" s="11">
        <v>46156</v>
      </c>
      <c r="L3528" s="445" t="s">
        <v>61</v>
      </c>
      <c r="M3528" s="10"/>
      <c r="N3528" s="10">
        <f t="shared" si="116"/>
        <v>14</v>
      </c>
      <c r="O3528" s="10" t="str">
        <f t="shared" si="115"/>
        <v>2026 - 20</v>
      </c>
      <c r="P3528" s="364" t="s">
        <v>8285</v>
      </c>
    </row>
    <row r="3529" spans="1:16">
      <c r="A3529" s="10" t="s">
        <v>7958</v>
      </c>
      <c r="B3529" s="11">
        <v>46119</v>
      </c>
      <c r="C3529" s="10" t="s">
        <v>60</v>
      </c>
      <c r="D3529" s="10">
        <v>5200</v>
      </c>
      <c r="E3529" s="10" t="s">
        <v>59</v>
      </c>
      <c r="F3529" s="10" t="s">
        <v>7969</v>
      </c>
      <c r="G3529" s="365" t="s">
        <v>8307</v>
      </c>
      <c r="H3529" s="10" t="s">
        <v>7958</v>
      </c>
      <c r="I3529" s="10" t="s">
        <v>139</v>
      </c>
      <c r="J3529" s="10"/>
      <c r="K3529" s="11">
        <v>46157</v>
      </c>
      <c r="L3529" s="445" t="s">
        <v>61</v>
      </c>
      <c r="M3529" s="358"/>
      <c r="N3529" s="10">
        <f t="shared" si="116"/>
        <v>15</v>
      </c>
      <c r="O3529" s="10" t="str">
        <f t="shared" si="115"/>
        <v>2026 - 20</v>
      </c>
      <c r="P3529" s="365" t="s">
        <v>8306</v>
      </c>
    </row>
    <row r="3530" spans="1:16">
      <c r="A3530" s="10" t="s">
        <v>7958</v>
      </c>
      <c r="B3530" s="11">
        <v>46119</v>
      </c>
      <c r="C3530" s="10" t="s">
        <v>60</v>
      </c>
      <c r="D3530" s="10">
        <v>320</v>
      </c>
      <c r="E3530" s="10" t="s">
        <v>59</v>
      </c>
      <c r="F3530" s="10" t="s">
        <v>7969</v>
      </c>
      <c r="G3530" s="365" t="s">
        <v>8307</v>
      </c>
      <c r="H3530" s="10" t="s">
        <v>7958</v>
      </c>
      <c r="I3530" s="10" t="s">
        <v>139</v>
      </c>
      <c r="J3530" s="10"/>
      <c r="K3530" s="11">
        <v>46157</v>
      </c>
      <c r="L3530" s="445" t="s">
        <v>61</v>
      </c>
      <c r="M3530" s="366" t="s">
        <v>8076</v>
      </c>
      <c r="N3530" s="10">
        <f t="shared" si="116"/>
        <v>15</v>
      </c>
      <c r="O3530" s="10" t="str">
        <f t="shared" si="115"/>
        <v>2026 - 20</v>
      </c>
      <c r="P3530" s="365" t="s">
        <v>8306</v>
      </c>
    </row>
    <row r="3531" spans="1:16">
      <c r="A3531" s="10" t="s">
        <v>7958</v>
      </c>
      <c r="B3531" s="11">
        <v>46119</v>
      </c>
      <c r="C3531" s="10" t="s">
        <v>60</v>
      </c>
      <c r="D3531" s="10">
        <v>1000</v>
      </c>
      <c r="E3531" s="10" t="s">
        <v>59</v>
      </c>
      <c r="F3531" s="125" t="s">
        <v>7981</v>
      </c>
      <c r="G3531" s="10"/>
      <c r="H3531" s="10" t="s">
        <v>7958</v>
      </c>
      <c r="I3531" s="10" t="s">
        <v>136</v>
      </c>
      <c r="J3531" s="10"/>
      <c r="K3531" s="11">
        <v>46155</v>
      </c>
      <c r="L3531" s="445" t="s">
        <v>61</v>
      </c>
      <c r="M3531" s="358">
        <v>46158</v>
      </c>
      <c r="N3531" s="10">
        <f t="shared" si="116"/>
        <v>15</v>
      </c>
      <c r="O3531" s="10" t="str">
        <f t="shared" si="115"/>
        <v>2026 - 20</v>
      </c>
      <c r="P3531" s="10"/>
    </row>
    <row r="3532" spans="1:16">
      <c r="A3532" s="10" t="s">
        <v>7958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7982</v>
      </c>
      <c r="G3532" s="10"/>
      <c r="H3532" s="10" t="s">
        <v>7958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6"/>
        <v>15</v>
      </c>
      <c r="O3532" s="10" t="str">
        <f t="shared" si="115"/>
        <v>2026 - 20</v>
      </c>
      <c r="P3532" s="10"/>
    </row>
    <row r="3533" spans="1:16">
      <c r="A3533" s="10" t="s">
        <v>376</v>
      </c>
      <c r="B3533" s="11">
        <v>46111</v>
      </c>
      <c r="C3533" s="10" t="s">
        <v>29</v>
      </c>
      <c r="D3533" s="10">
        <v>300</v>
      </c>
      <c r="E3533" s="10" t="s">
        <v>59</v>
      </c>
      <c r="F3533" s="10" t="s">
        <v>7889</v>
      </c>
      <c r="G3533" s="364" t="s">
        <v>5783</v>
      </c>
      <c r="H3533" s="10" t="s">
        <v>5572</v>
      </c>
      <c r="I3533" s="10"/>
      <c r="J3533" s="10"/>
      <c r="K3533" s="11">
        <v>46156</v>
      </c>
      <c r="L3533" s="445" t="s">
        <v>61</v>
      </c>
      <c r="M3533" s="10"/>
      <c r="N3533" s="10">
        <f t="shared" si="116"/>
        <v>14</v>
      </c>
      <c r="O3533" s="10" t="str">
        <f t="shared" si="115"/>
        <v>2026 - 20</v>
      </c>
      <c r="P3533" s="364" t="s">
        <v>8288</v>
      </c>
    </row>
    <row r="3534" spans="1:16">
      <c r="A3534" s="10" t="s">
        <v>376</v>
      </c>
      <c r="B3534" s="11">
        <v>46111</v>
      </c>
      <c r="C3534" s="10" t="s">
        <v>29</v>
      </c>
      <c r="D3534" s="10">
        <v>200</v>
      </c>
      <c r="E3534" s="10" t="s">
        <v>59</v>
      </c>
      <c r="F3534" s="10" t="s">
        <v>7890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6"/>
        <v>14</v>
      </c>
      <c r="O3534" s="10" t="str">
        <f t="shared" si="115"/>
        <v>2026 - 20</v>
      </c>
      <c r="P3534" s="364" t="s">
        <v>8288</v>
      </c>
    </row>
    <row r="3535" spans="1:16">
      <c r="A3535" s="99" t="s">
        <v>442</v>
      </c>
      <c r="B3535" s="11">
        <v>46125</v>
      </c>
      <c r="C3535" s="10" t="s">
        <v>22</v>
      </c>
      <c r="D3535" s="10">
        <v>2</v>
      </c>
      <c r="E3535" s="10" t="s">
        <v>15</v>
      </c>
      <c r="F3535" s="10" t="s">
        <v>6681</v>
      </c>
      <c r="G3535" s="364" t="s">
        <v>5783</v>
      </c>
      <c r="H3535" s="10"/>
      <c r="I3535" s="10"/>
      <c r="J3535" s="10"/>
      <c r="K3535" s="11">
        <v>46156</v>
      </c>
      <c r="L3535" s="445" t="s">
        <v>61</v>
      </c>
      <c r="M3535" s="10"/>
      <c r="N3535" s="10">
        <f t="shared" si="116"/>
        <v>16</v>
      </c>
      <c r="O3535" s="10" t="str">
        <f t="shared" si="115"/>
        <v>2026 - 20</v>
      </c>
      <c r="P3535" s="364" t="s">
        <v>8288</v>
      </c>
    </row>
    <row r="3536" spans="1:16">
      <c r="A3536" s="99" t="s">
        <v>442</v>
      </c>
      <c r="B3536" s="11">
        <v>46125</v>
      </c>
      <c r="C3536" s="10" t="s">
        <v>25</v>
      </c>
      <c r="D3536" s="10">
        <v>3</v>
      </c>
      <c r="E3536" s="10" t="s">
        <v>59</v>
      </c>
      <c r="F3536" s="10" t="s">
        <v>8060</v>
      </c>
      <c r="G3536" s="10"/>
      <c r="H3536" s="10"/>
      <c r="I3536" s="10"/>
      <c r="J3536" s="10"/>
      <c r="K3536" s="11">
        <v>46155</v>
      </c>
      <c r="L3536" s="445" t="s">
        <v>61</v>
      </c>
      <c r="M3536" s="10"/>
      <c r="N3536" s="10">
        <f t="shared" si="116"/>
        <v>16</v>
      </c>
      <c r="O3536" s="10" t="str">
        <f t="shared" si="115"/>
        <v>2026 - 20</v>
      </c>
      <c r="P3536" s="10"/>
    </row>
    <row r="3537" spans="1:16">
      <c r="A3537" s="10" t="s">
        <v>376</v>
      </c>
      <c r="B3537" s="11">
        <v>46129</v>
      </c>
      <c r="C3537" s="10" t="s">
        <v>348</v>
      </c>
      <c r="D3537" s="10">
        <v>20</v>
      </c>
      <c r="E3537" s="10" t="s">
        <v>14</v>
      </c>
      <c r="F3537" s="147" t="s">
        <v>8089</v>
      </c>
      <c r="G3537" s="357" t="s">
        <v>6021</v>
      </c>
      <c r="H3537" s="10" t="s">
        <v>6586</v>
      </c>
      <c r="I3537" s="10"/>
      <c r="J3537" s="10"/>
      <c r="K3537" s="11">
        <v>46153</v>
      </c>
      <c r="L3537" s="445" t="s">
        <v>61</v>
      </c>
      <c r="M3537" s="147"/>
      <c r="N3537" s="10">
        <f t="shared" si="116"/>
        <v>16</v>
      </c>
      <c r="O3537" s="10" t="str">
        <f t="shared" si="115"/>
        <v>2026 - 20</v>
      </c>
      <c r="P3537" s="357" t="s">
        <v>8274</v>
      </c>
    </row>
    <row r="3538" spans="1:16">
      <c r="A3538" s="10" t="s">
        <v>376</v>
      </c>
      <c r="B3538" s="11">
        <v>46129</v>
      </c>
      <c r="C3538" s="10" t="s">
        <v>348</v>
      </c>
      <c r="D3538" s="10">
        <v>18</v>
      </c>
      <c r="E3538" s="10" t="s">
        <v>12</v>
      </c>
      <c r="F3538" s="147" t="s">
        <v>8090</v>
      </c>
      <c r="G3538" s="357" t="s">
        <v>6021</v>
      </c>
      <c r="H3538" s="10" t="s">
        <v>5633</v>
      </c>
      <c r="I3538" s="10"/>
      <c r="J3538" s="10"/>
      <c r="K3538" s="11">
        <v>46153</v>
      </c>
      <c r="L3538" s="445" t="s">
        <v>61</v>
      </c>
      <c r="M3538" s="147"/>
      <c r="N3538" s="10">
        <f t="shared" si="116"/>
        <v>16</v>
      </c>
      <c r="O3538" s="10" t="str">
        <f t="shared" si="115"/>
        <v>2026 - 20</v>
      </c>
      <c r="P3538" s="147"/>
    </row>
    <row r="3539" spans="1:16">
      <c r="A3539" s="10" t="s">
        <v>376</v>
      </c>
      <c r="B3539" s="11">
        <v>46129</v>
      </c>
      <c r="C3539" s="10" t="s">
        <v>348</v>
      </c>
      <c r="D3539" s="10">
        <v>4</v>
      </c>
      <c r="E3539" s="10" t="s">
        <v>12</v>
      </c>
      <c r="F3539" s="147" t="s">
        <v>8092</v>
      </c>
      <c r="G3539" s="147"/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6"/>
        <v>16</v>
      </c>
      <c r="O3539" s="10" t="str">
        <f t="shared" si="115"/>
        <v>2026 - 20</v>
      </c>
      <c r="P3539" s="147"/>
    </row>
    <row r="3540" spans="1:16">
      <c r="A3540" s="10" t="s">
        <v>376</v>
      </c>
      <c r="B3540" s="11">
        <v>46129</v>
      </c>
      <c r="C3540" s="10" t="s">
        <v>348</v>
      </c>
      <c r="D3540" s="10">
        <v>60</v>
      </c>
      <c r="E3540" s="10" t="s">
        <v>14</v>
      </c>
      <c r="F3540" s="147" t="s">
        <v>8091</v>
      </c>
      <c r="G3540" s="357" t="s">
        <v>6021</v>
      </c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6"/>
        <v>16</v>
      </c>
      <c r="O3540" s="10" t="str">
        <f t="shared" si="115"/>
        <v>2026 - 20</v>
      </c>
      <c r="P3540" s="147"/>
    </row>
    <row r="3541" spans="1:16">
      <c r="A3541" s="10" t="s">
        <v>7958</v>
      </c>
      <c r="B3541" s="11">
        <v>45768</v>
      </c>
      <c r="C3541" s="10" t="s">
        <v>60</v>
      </c>
      <c r="D3541" s="10">
        <v>300</v>
      </c>
      <c r="E3541" s="10" t="s">
        <v>12</v>
      </c>
      <c r="F3541" s="10" t="s">
        <v>8114</v>
      </c>
      <c r="G3541" s="10"/>
      <c r="H3541" s="10" t="s">
        <v>7958</v>
      </c>
      <c r="I3541" s="10" t="s">
        <v>136</v>
      </c>
      <c r="J3541" s="10"/>
      <c r="K3541" s="11">
        <v>46153</v>
      </c>
      <c r="L3541" s="445" t="s">
        <v>61</v>
      </c>
      <c r="M3541" s="358">
        <v>46162</v>
      </c>
      <c r="N3541" s="10">
        <f t="shared" si="116"/>
        <v>17</v>
      </c>
      <c r="O3541" s="10" t="str">
        <f t="shared" si="115"/>
        <v>2026 - 20</v>
      </c>
      <c r="P3541" s="10"/>
    </row>
    <row r="3542" spans="1:16">
      <c r="A3542" s="10" t="s">
        <v>376</v>
      </c>
      <c r="B3542" s="11">
        <v>46134</v>
      </c>
      <c r="C3542" s="10" t="s">
        <v>22</v>
      </c>
      <c r="D3542" s="10">
        <v>15</v>
      </c>
      <c r="E3542" s="10" t="s">
        <v>59</v>
      </c>
      <c r="F3542" s="10" t="s">
        <v>178</v>
      </c>
      <c r="G3542" s="350" t="s">
        <v>5783</v>
      </c>
      <c r="H3542" s="10" t="s">
        <v>5572</v>
      </c>
      <c r="I3542" s="10"/>
      <c r="J3542" s="10"/>
      <c r="K3542" s="11">
        <v>46156</v>
      </c>
      <c r="L3542" s="445" t="s">
        <v>61</v>
      </c>
      <c r="M3542" s="10"/>
      <c r="N3542" s="10">
        <f t="shared" si="116"/>
        <v>17</v>
      </c>
      <c r="O3542" s="10" t="str">
        <f t="shared" si="115"/>
        <v>2026 - 20</v>
      </c>
      <c r="P3542" s="364" t="s">
        <v>8289</v>
      </c>
    </row>
    <row r="3543" spans="1:16">
      <c r="A3543" s="10" t="s">
        <v>376</v>
      </c>
      <c r="B3543" s="11">
        <v>46134</v>
      </c>
      <c r="C3543" s="10" t="s">
        <v>25</v>
      </c>
      <c r="D3543" s="10">
        <v>2</v>
      </c>
      <c r="E3543" s="10" t="s">
        <v>59</v>
      </c>
      <c r="F3543" s="10" t="s">
        <v>342</v>
      </c>
      <c r="G3543" s="10"/>
      <c r="H3543" s="10" t="s">
        <v>5572</v>
      </c>
      <c r="I3543" s="10"/>
      <c r="J3543" s="10"/>
      <c r="K3543" s="11">
        <v>46155</v>
      </c>
      <c r="L3543" s="445" t="s">
        <v>61</v>
      </c>
      <c r="M3543" s="10"/>
      <c r="N3543" s="10">
        <f t="shared" si="116"/>
        <v>17</v>
      </c>
      <c r="O3543" s="10" t="str">
        <f t="shared" si="115"/>
        <v>2026 - 20</v>
      </c>
      <c r="P3543" s="10"/>
    </row>
    <row r="3544" spans="1:16">
      <c r="A3544" s="10" t="s">
        <v>376</v>
      </c>
      <c r="B3544" s="11">
        <v>46134</v>
      </c>
      <c r="C3544" s="10" t="s">
        <v>25</v>
      </c>
      <c r="D3544" s="10">
        <v>1</v>
      </c>
      <c r="E3544" s="10" t="s">
        <v>15</v>
      </c>
      <c r="F3544" s="10" t="s">
        <v>6974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6"/>
        <v>17</v>
      </c>
      <c r="O3544" s="10" t="str">
        <f t="shared" si="115"/>
        <v>2026 - 20</v>
      </c>
      <c r="P3544" s="10"/>
    </row>
    <row r="3545" spans="1:16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6"/>
        <v>17</v>
      </c>
      <c r="O3545" s="10" t="str">
        <f t="shared" si="115"/>
        <v>2026 - 20</v>
      </c>
      <c r="P3545" s="10"/>
    </row>
    <row r="3546" spans="1:16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59</v>
      </c>
      <c r="F3546" s="361" t="s">
        <v>6335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6"/>
        <v>17</v>
      </c>
      <c r="O3546" s="10" t="str">
        <f t="shared" si="115"/>
        <v>2026 - 20</v>
      </c>
      <c r="P3546" s="10"/>
    </row>
    <row r="3547" spans="1:16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15</v>
      </c>
      <c r="F3547" s="361" t="s">
        <v>8147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6"/>
        <v>17</v>
      </c>
      <c r="O3547" s="10" t="str">
        <f t="shared" si="115"/>
        <v>2026 - 20</v>
      </c>
      <c r="P3547" s="10"/>
    </row>
    <row r="3548" spans="1:16">
      <c r="A3548" s="352" t="s">
        <v>442</v>
      </c>
      <c r="B3548" s="11">
        <v>46146</v>
      </c>
      <c r="C3548" s="10" t="s">
        <v>24</v>
      </c>
      <c r="D3548" s="10">
        <v>4</v>
      </c>
      <c r="E3548" s="10" t="s">
        <v>343</v>
      </c>
      <c r="F3548" s="10" t="s">
        <v>7700</v>
      </c>
      <c r="G3548" s="364" t="s">
        <v>5783</v>
      </c>
      <c r="H3548" s="10"/>
      <c r="I3548" s="10"/>
      <c r="J3548" s="10"/>
      <c r="K3548" s="11">
        <v>46156</v>
      </c>
      <c r="L3548" s="445" t="s">
        <v>61</v>
      </c>
      <c r="M3548" s="10"/>
      <c r="N3548" s="10">
        <f t="shared" si="116"/>
        <v>19</v>
      </c>
      <c r="O3548" s="10" t="str">
        <f t="shared" si="115"/>
        <v>2026 - 20</v>
      </c>
      <c r="P3548" s="364" t="s">
        <v>8290</v>
      </c>
    </row>
    <row r="3549" spans="1:16">
      <c r="A3549" s="352" t="s">
        <v>442</v>
      </c>
      <c r="B3549" s="11">
        <v>46146</v>
      </c>
      <c r="C3549" s="10" t="s">
        <v>24</v>
      </c>
      <c r="D3549" s="10">
        <v>5</v>
      </c>
      <c r="E3549" s="10" t="s">
        <v>343</v>
      </c>
      <c r="F3549" s="10" t="s">
        <v>7699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6"/>
        <v>19</v>
      </c>
      <c r="O3549" s="10" t="str">
        <f t="shared" si="115"/>
        <v>2026 - 20</v>
      </c>
      <c r="P3549" s="364" t="s">
        <v>8290</v>
      </c>
    </row>
    <row r="3550" spans="1:16">
      <c r="A3550" s="10" t="s">
        <v>376</v>
      </c>
      <c r="B3550" s="11">
        <v>46134</v>
      </c>
      <c r="C3550" s="10" t="s">
        <v>22</v>
      </c>
      <c r="D3550" s="10">
        <v>3</v>
      </c>
      <c r="E3550" s="10" t="s">
        <v>344</v>
      </c>
      <c r="F3550" s="10" t="s">
        <v>186</v>
      </c>
      <c r="G3550" s="350" t="s">
        <v>6461</v>
      </c>
      <c r="H3550" s="10" t="s">
        <v>5572</v>
      </c>
      <c r="I3550" s="10"/>
      <c r="J3550" s="10"/>
      <c r="K3550" s="11">
        <v>46153</v>
      </c>
      <c r="L3550" s="445" t="s">
        <v>61</v>
      </c>
      <c r="M3550" s="10"/>
      <c r="N3550" s="10">
        <f t="shared" si="116"/>
        <v>17</v>
      </c>
      <c r="O3550" s="10" t="str">
        <f t="shared" si="115"/>
        <v>2026 - 20</v>
      </c>
      <c r="P3550" s="10"/>
    </row>
    <row r="3551" spans="1:16">
      <c r="A3551" s="352" t="s">
        <v>442</v>
      </c>
      <c r="B3551" s="11">
        <v>46146</v>
      </c>
      <c r="C3551" s="10" t="s">
        <v>22</v>
      </c>
      <c r="D3551" s="10">
        <v>3</v>
      </c>
      <c r="E3551" s="10" t="s">
        <v>15</v>
      </c>
      <c r="F3551" s="10" t="s">
        <v>6681</v>
      </c>
      <c r="G3551" s="364" t="s">
        <v>5783</v>
      </c>
      <c r="H3551" s="10"/>
      <c r="I3551" s="10"/>
      <c r="J3551" s="10"/>
      <c r="K3551" s="11">
        <v>46156</v>
      </c>
      <c r="L3551" s="445" t="s">
        <v>61</v>
      </c>
      <c r="M3551" s="10"/>
      <c r="N3551" s="10">
        <f t="shared" si="116"/>
        <v>19</v>
      </c>
      <c r="O3551" s="10" t="str">
        <f t="shared" si="115"/>
        <v>2026 - 20</v>
      </c>
      <c r="P3551" s="364" t="s">
        <v>8288</v>
      </c>
    </row>
    <row r="3552" spans="1:16">
      <c r="A3552" s="352" t="s">
        <v>442</v>
      </c>
      <c r="B3552" s="11">
        <v>46148</v>
      </c>
      <c r="C3552" s="10" t="s">
        <v>373</v>
      </c>
      <c r="D3552" s="10">
        <v>2</v>
      </c>
      <c r="E3552" s="10" t="s">
        <v>59</v>
      </c>
      <c r="F3552" s="10" t="s">
        <v>8194</v>
      </c>
      <c r="G3552" s="10"/>
      <c r="H3552" s="10"/>
      <c r="I3552" s="10"/>
      <c r="J3552" s="10"/>
      <c r="K3552" s="11">
        <v>46157</v>
      </c>
      <c r="L3552" s="445" t="s">
        <v>61</v>
      </c>
      <c r="M3552" s="10"/>
      <c r="N3552" s="10">
        <f t="shared" si="116"/>
        <v>19</v>
      </c>
      <c r="O3552" s="10" t="str">
        <f t="shared" si="115"/>
        <v>2026 - 20</v>
      </c>
      <c r="P3552" s="365" t="s">
        <v>8308</v>
      </c>
    </row>
    <row r="3553" spans="1:16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8195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6"/>
        <v>19</v>
      </c>
      <c r="O3553" s="10" t="str">
        <f t="shared" si="115"/>
        <v>2026 - 20</v>
      </c>
      <c r="P3553" s="365" t="s">
        <v>8308</v>
      </c>
    </row>
    <row r="3554" spans="1:16">
      <c r="A3554" s="352" t="s">
        <v>442</v>
      </c>
      <c r="B3554" s="11">
        <v>46148</v>
      </c>
      <c r="C3554" s="10" t="s">
        <v>60</v>
      </c>
      <c r="D3554" s="10">
        <v>1000</v>
      </c>
      <c r="E3554" s="10" t="s">
        <v>59</v>
      </c>
      <c r="F3554" s="356" t="s">
        <v>8209</v>
      </c>
      <c r="G3554" s="367" t="s">
        <v>6495</v>
      </c>
      <c r="H3554" s="10"/>
      <c r="I3554" s="10"/>
      <c r="J3554" s="10"/>
      <c r="K3554" s="11">
        <v>46158</v>
      </c>
      <c r="L3554" s="445" t="s">
        <v>61</v>
      </c>
      <c r="M3554" s="10"/>
      <c r="N3554" s="10">
        <f t="shared" si="116"/>
        <v>19</v>
      </c>
      <c r="O3554" s="10" t="str">
        <f t="shared" si="115"/>
        <v>2026 - 20</v>
      </c>
      <c r="P3554" s="10"/>
    </row>
    <row r="3555" spans="1:16">
      <c r="A3555" s="353" t="s">
        <v>403</v>
      </c>
      <c r="B3555" s="11">
        <v>46148</v>
      </c>
      <c r="C3555" s="10" t="s">
        <v>25</v>
      </c>
      <c r="D3555" s="10">
        <v>1</v>
      </c>
      <c r="E3555" s="10" t="s">
        <v>59</v>
      </c>
      <c r="F3555" s="10" t="s">
        <v>7591</v>
      </c>
      <c r="G3555" s="10"/>
      <c r="H3555" s="10" t="s">
        <v>379</v>
      </c>
      <c r="I3555" s="10"/>
      <c r="J3555" s="10"/>
      <c r="K3555" s="11">
        <v>46155</v>
      </c>
      <c r="L3555" s="445" t="s">
        <v>61</v>
      </c>
      <c r="M3555" s="10"/>
      <c r="N3555" s="10">
        <f t="shared" si="116"/>
        <v>19</v>
      </c>
      <c r="O3555" s="10" t="str">
        <f t="shared" si="115"/>
        <v>2026 - 20</v>
      </c>
      <c r="P3555" s="10"/>
    </row>
    <row r="3556" spans="1:16">
      <c r="A3556" s="353" t="s">
        <v>403</v>
      </c>
      <c r="B3556" s="11">
        <v>46148</v>
      </c>
      <c r="C3556" s="10" t="s">
        <v>25</v>
      </c>
      <c r="D3556" s="10">
        <v>4</v>
      </c>
      <c r="E3556" s="10" t="s">
        <v>59</v>
      </c>
      <c r="F3556" s="10" t="s">
        <v>8216</v>
      </c>
      <c r="G3556" s="10"/>
      <c r="H3556" s="10" t="s">
        <v>379</v>
      </c>
      <c r="I3556" s="10"/>
      <c r="J3556" s="10"/>
      <c r="K3556" s="11">
        <v>46156</v>
      </c>
      <c r="L3556" s="445" t="s">
        <v>61</v>
      </c>
      <c r="M3556" s="10"/>
      <c r="N3556" s="10">
        <f t="shared" si="116"/>
        <v>19</v>
      </c>
      <c r="O3556" s="10" t="str">
        <f t="shared" si="115"/>
        <v>2026 - 20</v>
      </c>
      <c r="P3556" s="10"/>
    </row>
    <row r="3557" spans="1:16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8217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6"/>
        <v>19</v>
      </c>
      <c r="O3557" s="10" t="str">
        <f t="shared" si="115"/>
        <v>2026 - 20</v>
      </c>
      <c r="P3557" s="10"/>
    </row>
    <row r="3558" spans="1:16">
      <c r="A3558" s="10" t="s">
        <v>376</v>
      </c>
      <c r="B3558" s="11">
        <v>46153</v>
      </c>
      <c r="C3558" s="10" t="s">
        <v>348</v>
      </c>
      <c r="D3558" s="10">
        <v>1200</v>
      </c>
      <c r="E3558" s="10" t="s">
        <v>12</v>
      </c>
      <c r="F3558" s="10" t="s">
        <v>7252</v>
      </c>
      <c r="G3558" s="367" t="s">
        <v>7488</v>
      </c>
      <c r="H3558" s="10" t="s">
        <v>5572</v>
      </c>
      <c r="I3558" s="10"/>
      <c r="J3558" s="10"/>
      <c r="K3558" s="11">
        <v>46158</v>
      </c>
      <c r="L3558" s="445" t="s">
        <v>61</v>
      </c>
      <c r="M3558" s="10"/>
      <c r="N3558" s="10">
        <f t="shared" si="116"/>
        <v>20</v>
      </c>
      <c r="O3558" s="10" t="str">
        <f t="shared" si="115"/>
        <v>2026 - 20</v>
      </c>
      <c r="P3558" s="367" t="s">
        <v>8314</v>
      </c>
    </row>
    <row r="3559" spans="1:16">
      <c r="A3559" s="10" t="s">
        <v>442</v>
      </c>
      <c r="B3559" s="11">
        <v>46150</v>
      </c>
      <c r="C3559" s="10" t="s">
        <v>6478</v>
      </c>
      <c r="D3559" s="10">
        <v>1</v>
      </c>
      <c r="E3559" s="10" t="s">
        <v>59</v>
      </c>
      <c r="F3559" s="357" t="s">
        <v>8270</v>
      </c>
      <c r="G3559" s="10"/>
      <c r="H3559" s="10"/>
      <c r="I3559" s="10"/>
      <c r="J3559" s="10"/>
      <c r="K3559" s="11">
        <v>46153</v>
      </c>
      <c r="L3559" s="445" t="s">
        <v>61</v>
      </c>
      <c r="M3559" s="10"/>
      <c r="N3559" s="10">
        <f t="shared" si="116"/>
        <v>19</v>
      </c>
      <c r="O3559" s="10" t="str">
        <f t="shared" ref="O3559:O3622" si="117">YEAR(K3559) &amp; " - " &amp; TEXT(WEEKNUM(K3559),"00")</f>
        <v>2026 - 20</v>
      </c>
      <c r="P3559" s="357" t="s">
        <v>8272</v>
      </c>
    </row>
    <row r="3560" spans="1:16">
      <c r="A3560" s="10" t="s">
        <v>442</v>
      </c>
      <c r="B3560" s="11">
        <v>46151</v>
      </c>
      <c r="C3560" s="10" t="s">
        <v>6478</v>
      </c>
      <c r="D3560" s="10">
        <v>2</v>
      </c>
      <c r="E3560" s="10" t="s">
        <v>59</v>
      </c>
      <c r="F3560" s="10" t="s">
        <v>8271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6"/>
        <v>19</v>
      </c>
      <c r="O3560" s="10" t="str">
        <f t="shared" si="117"/>
        <v>2026 - 20</v>
      </c>
      <c r="P3560" s="357" t="s">
        <v>8272</v>
      </c>
    </row>
    <row r="3561" spans="1:16">
      <c r="A3561" s="10" t="s">
        <v>376</v>
      </c>
      <c r="B3561" s="11">
        <v>46153</v>
      </c>
      <c r="C3561" s="10" t="s">
        <v>348</v>
      </c>
      <c r="D3561" s="10">
        <v>3840</v>
      </c>
      <c r="E3561" s="10" t="s">
        <v>12</v>
      </c>
      <c r="F3561" s="357" t="s">
        <v>672</v>
      </c>
      <c r="G3561" s="357" t="s">
        <v>5303</v>
      </c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6"/>
        <v>20</v>
      </c>
      <c r="O3561" s="10" t="str">
        <f t="shared" si="117"/>
        <v>2026 - 20</v>
      </c>
      <c r="P3561" s="357" t="s">
        <v>8273</v>
      </c>
    </row>
    <row r="3562" spans="1:16">
      <c r="A3562" s="10" t="s">
        <v>442</v>
      </c>
      <c r="B3562" s="11">
        <v>46155</v>
      </c>
      <c r="C3562" s="10" t="s">
        <v>25</v>
      </c>
      <c r="D3562" s="10">
        <v>20</v>
      </c>
      <c r="E3562" s="10" t="s">
        <v>59</v>
      </c>
      <c r="F3562" s="361" t="s">
        <v>8279</v>
      </c>
      <c r="G3562" s="10"/>
      <c r="H3562" s="10"/>
      <c r="I3562" s="10"/>
      <c r="J3562" s="10"/>
      <c r="K3562" s="11">
        <v>46155</v>
      </c>
      <c r="L3562" s="445" t="s">
        <v>61</v>
      </c>
      <c r="M3562" s="10"/>
      <c r="N3562" s="10">
        <f t="shared" si="116"/>
        <v>20</v>
      </c>
      <c r="O3562" s="10" t="str">
        <f t="shared" si="117"/>
        <v>2026 - 20</v>
      </c>
      <c r="P3562" s="10"/>
    </row>
    <row r="3563" spans="1:16">
      <c r="A3563" s="10" t="s">
        <v>403</v>
      </c>
      <c r="B3563" s="11">
        <v>46156</v>
      </c>
      <c r="C3563" s="10" t="s">
        <v>29</v>
      </c>
      <c r="D3563" s="10">
        <v>8</v>
      </c>
      <c r="E3563" s="10" t="s">
        <v>59</v>
      </c>
      <c r="F3563" s="364" t="s">
        <v>8286</v>
      </c>
      <c r="G3563" s="364" t="s">
        <v>5783</v>
      </c>
      <c r="H3563" s="10"/>
      <c r="I3563" s="10"/>
      <c r="J3563" s="10"/>
      <c r="K3563" s="11">
        <v>46156</v>
      </c>
      <c r="L3563" s="445" t="s">
        <v>61</v>
      </c>
      <c r="M3563" s="10"/>
      <c r="N3563" s="10">
        <f t="shared" si="116"/>
        <v>20</v>
      </c>
      <c r="O3563" s="10" t="str">
        <f t="shared" si="117"/>
        <v>2026 - 20</v>
      </c>
      <c r="P3563" s="364" t="s">
        <v>8287</v>
      </c>
    </row>
    <row r="3564" spans="1:16">
      <c r="A3564" s="10" t="s">
        <v>376</v>
      </c>
      <c r="B3564" s="11">
        <v>46153</v>
      </c>
      <c r="C3564" s="10" t="s">
        <v>348</v>
      </c>
      <c r="D3564" s="10">
        <v>600</v>
      </c>
      <c r="E3564" s="10" t="s">
        <v>12</v>
      </c>
      <c r="F3564" s="10" t="s">
        <v>7252</v>
      </c>
      <c r="G3564" s="481" t="s">
        <v>7488</v>
      </c>
      <c r="H3564" s="10" t="s">
        <v>5572</v>
      </c>
      <c r="I3564" s="10"/>
      <c r="J3564" s="10"/>
      <c r="K3564" s="11">
        <v>46273</v>
      </c>
      <c r="L3564" s="10" t="s">
        <v>61</v>
      </c>
      <c r="M3564" s="10"/>
      <c r="N3564" s="10">
        <f t="shared" si="116"/>
        <v>20</v>
      </c>
      <c r="O3564" s="10" t="str">
        <f t="shared" si="117"/>
        <v>2026 - 37</v>
      </c>
      <c r="P3564" s="481" t="s">
        <v>9027</v>
      </c>
    </row>
    <row r="3565" spans="1:16">
      <c r="A3565" s="10" t="s">
        <v>376</v>
      </c>
      <c r="B3565" s="11">
        <v>46146</v>
      </c>
      <c r="C3565" s="10" t="s">
        <v>24</v>
      </c>
      <c r="D3565" s="10">
        <v>1</v>
      </c>
      <c r="E3565" s="10" t="s">
        <v>343</v>
      </c>
      <c r="F3565" s="10" t="s">
        <v>7700</v>
      </c>
      <c r="G3565" s="10" t="s">
        <v>5783</v>
      </c>
      <c r="H3565" s="10"/>
      <c r="I3565" s="10"/>
      <c r="J3565" s="10"/>
      <c r="K3565" s="11">
        <v>46157</v>
      </c>
      <c r="L3565" s="445" t="s">
        <v>61</v>
      </c>
      <c r="M3565" s="10"/>
      <c r="N3565" s="10">
        <f t="shared" si="116"/>
        <v>19</v>
      </c>
      <c r="O3565" s="10" t="str">
        <f t="shared" si="117"/>
        <v>2026 - 20</v>
      </c>
      <c r="P3565" s="10" t="s">
        <v>8290</v>
      </c>
    </row>
    <row r="3566" spans="1:16">
      <c r="A3566" s="10" t="s">
        <v>376</v>
      </c>
      <c r="B3566" s="11">
        <v>46146</v>
      </c>
      <c r="C3566" s="10" t="s">
        <v>24</v>
      </c>
      <c r="D3566" s="10">
        <v>2</v>
      </c>
      <c r="E3566" s="10" t="s">
        <v>343</v>
      </c>
      <c r="F3566" s="10" t="s">
        <v>7699</v>
      </c>
      <c r="G3566" s="10" t="s">
        <v>5783</v>
      </c>
      <c r="H3566" s="10"/>
      <c r="I3566" s="10"/>
      <c r="J3566" s="10"/>
      <c r="K3566" s="11">
        <v>46157</v>
      </c>
      <c r="L3566" s="445" t="s">
        <v>61</v>
      </c>
      <c r="M3566" s="10"/>
      <c r="N3566" s="10">
        <f t="shared" si="116"/>
        <v>19</v>
      </c>
      <c r="O3566" s="10" t="str">
        <f t="shared" si="117"/>
        <v>2026 - 20</v>
      </c>
      <c r="P3566" s="10" t="s">
        <v>8290</v>
      </c>
    </row>
    <row r="3567" spans="1:16">
      <c r="A3567" s="10" t="s">
        <v>376</v>
      </c>
      <c r="B3567" s="11">
        <v>46157</v>
      </c>
      <c r="C3567" s="10" t="s">
        <v>29</v>
      </c>
      <c r="D3567" s="10">
        <v>3</v>
      </c>
      <c r="E3567" s="10" t="s">
        <v>59</v>
      </c>
      <c r="F3567" s="10" t="s">
        <v>8295</v>
      </c>
      <c r="G3567" s="10"/>
      <c r="H3567" s="10" t="s">
        <v>5630</v>
      </c>
      <c r="I3567" s="10"/>
      <c r="J3567" s="10"/>
      <c r="K3567" s="11">
        <v>46157</v>
      </c>
      <c r="L3567" s="445" t="s">
        <v>61</v>
      </c>
      <c r="M3567" s="10"/>
      <c r="N3567" s="10">
        <f t="shared" si="116"/>
        <v>20</v>
      </c>
      <c r="O3567" s="10" t="str">
        <f t="shared" si="117"/>
        <v>2026 - 20</v>
      </c>
      <c r="P3567" s="10"/>
    </row>
    <row r="3568" spans="1:16">
      <c r="A3568" s="10" t="s">
        <v>376</v>
      </c>
      <c r="B3568" s="11">
        <v>46157</v>
      </c>
      <c r="C3568" s="10" t="s">
        <v>29</v>
      </c>
      <c r="D3568" s="10">
        <v>3</v>
      </c>
      <c r="E3568" s="10" t="s">
        <v>59</v>
      </c>
      <c r="F3568" s="10" t="s">
        <v>8296</v>
      </c>
      <c r="G3568" s="10"/>
      <c r="H3568" s="10" t="s">
        <v>5630</v>
      </c>
      <c r="I3568" s="10"/>
      <c r="J3568" s="10"/>
      <c r="K3568" s="11">
        <v>46157</v>
      </c>
      <c r="L3568" s="445" t="s">
        <v>61</v>
      </c>
      <c r="M3568" s="10"/>
      <c r="N3568" s="10">
        <f t="shared" si="116"/>
        <v>20</v>
      </c>
      <c r="O3568" s="10" t="str">
        <f t="shared" si="117"/>
        <v>2026 - 20</v>
      </c>
      <c r="P3568" s="10"/>
    </row>
    <row r="3569" spans="1:16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8297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6"/>
        <v>20</v>
      </c>
      <c r="O3569" s="10" t="str">
        <f t="shared" si="117"/>
        <v>2026 - 20</v>
      </c>
      <c r="P3569" s="10"/>
    </row>
    <row r="3570" spans="1:16">
      <c r="A3570" s="10" t="s">
        <v>376</v>
      </c>
      <c r="B3570" s="11">
        <v>46157</v>
      </c>
      <c r="C3570" s="10" t="s">
        <v>29</v>
      </c>
      <c r="D3570" s="10">
        <v>15</v>
      </c>
      <c r="E3570" s="10" t="s">
        <v>16</v>
      </c>
      <c r="F3570" s="10" t="s">
        <v>8298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6"/>
        <v>20</v>
      </c>
      <c r="O3570" s="10" t="str">
        <f t="shared" si="117"/>
        <v>2026 - 20</v>
      </c>
      <c r="P3570" s="10"/>
    </row>
    <row r="3571" spans="1:16">
      <c r="A3571" s="10" t="s">
        <v>403</v>
      </c>
      <c r="B3571" s="11">
        <v>46154</v>
      </c>
      <c r="C3571" s="10" t="s">
        <v>36</v>
      </c>
      <c r="D3571" s="10">
        <v>16</v>
      </c>
      <c r="E3571" s="10" t="s">
        <v>59</v>
      </c>
      <c r="F3571" s="367" t="s">
        <v>8309</v>
      </c>
      <c r="G3571" s="367" t="s">
        <v>7843</v>
      </c>
      <c r="H3571" s="10"/>
      <c r="I3571" s="10"/>
      <c r="J3571" s="10"/>
      <c r="K3571" s="11">
        <v>46158</v>
      </c>
      <c r="L3571" s="445" t="s">
        <v>61</v>
      </c>
      <c r="M3571" s="367" t="s">
        <v>8310</v>
      </c>
      <c r="N3571" s="10">
        <f t="shared" si="116"/>
        <v>20</v>
      </c>
      <c r="O3571" s="10" t="str">
        <f t="shared" si="117"/>
        <v>2026 - 20</v>
      </c>
      <c r="P3571" s="367" t="s">
        <v>8311</v>
      </c>
    </row>
    <row r="3572" spans="1:16">
      <c r="A3572" s="10" t="s">
        <v>403</v>
      </c>
      <c r="B3572" s="11">
        <v>46154</v>
      </c>
      <c r="C3572" s="10" t="s">
        <v>36</v>
      </c>
      <c r="D3572" s="10">
        <v>1</v>
      </c>
      <c r="E3572" s="10" t="s">
        <v>59</v>
      </c>
      <c r="F3572" s="367" t="s">
        <v>8312</v>
      </c>
      <c r="G3572" s="367" t="s">
        <v>7843</v>
      </c>
      <c r="H3572" s="10"/>
      <c r="I3572" s="10"/>
      <c r="J3572" s="10"/>
      <c r="K3572" s="11">
        <v>46158</v>
      </c>
      <c r="L3572" s="445" t="s">
        <v>61</v>
      </c>
      <c r="M3572" s="367" t="s">
        <v>8310</v>
      </c>
      <c r="N3572" s="10">
        <f t="shared" si="116"/>
        <v>20</v>
      </c>
      <c r="O3572" s="10" t="str">
        <f t="shared" si="117"/>
        <v>2026 - 20</v>
      </c>
      <c r="P3572" s="367" t="s">
        <v>8311</v>
      </c>
    </row>
    <row r="3573" spans="1:16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8313</v>
      </c>
      <c r="G3573" s="367" t="s">
        <v>7843</v>
      </c>
      <c r="H3573" s="10"/>
      <c r="I3573" s="10"/>
      <c r="J3573" s="10"/>
      <c r="K3573" s="11">
        <v>46158</v>
      </c>
      <c r="L3573" s="445" t="s">
        <v>61</v>
      </c>
      <c r="M3573" s="367" t="s">
        <v>8310</v>
      </c>
      <c r="N3573" s="10">
        <f t="shared" si="116"/>
        <v>20</v>
      </c>
      <c r="O3573" s="10" t="str">
        <f t="shared" si="117"/>
        <v>2026 - 20</v>
      </c>
      <c r="P3573" s="367" t="s">
        <v>8311</v>
      </c>
    </row>
    <row r="3574" spans="1:16">
      <c r="A3574" s="10" t="s">
        <v>376</v>
      </c>
      <c r="B3574" s="11">
        <v>46158</v>
      </c>
      <c r="C3574" s="10" t="s">
        <v>41</v>
      </c>
      <c r="D3574" s="10">
        <v>29</v>
      </c>
      <c r="E3574" s="10" t="s">
        <v>59</v>
      </c>
      <c r="F3574" s="10" t="s">
        <v>8499</v>
      </c>
      <c r="G3574" s="10" t="s">
        <v>5548</v>
      </c>
      <c r="H3574" s="10"/>
      <c r="I3574" s="10"/>
      <c r="J3574" s="10"/>
      <c r="K3574" s="11">
        <v>46158</v>
      </c>
      <c r="L3574" s="445" t="s">
        <v>61</v>
      </c>
      <c r="M3574" s="392" t="s">
        <v>7153</v>
      </c>
      <c r="N3574" s="10">
        <f t="shared" si="116"/>
        <v>20</v>
      </c>
      <c r="O3574" s="10" t="str">
        <f t="shared" si="117"/>
        <v>2026 - 20</v>
      </c>
      <c r="P3574" s="10" t="s">
        <v>8336</v>
      </c>
    </row>
    <row r="3575" spans="1:16">
      <c r="A3575" s="10" t="s">
        <v>376</v>
      </c>
      <c r="B3575" s="11">
        <v>46158</v>
      </c>
      <c r="C3575" s="10" t="s">
        <v>41</v>
      </c>
      <c r="D3575" s="10">
        <v>3</v>
      </c>
      <c r="E3575" s="10" t="s">
        <v>59</v>
      </c>
      <c r="F3575" s="392" t="s">
        <v>8500</v>
      </c>
      <c r="G3575" s="10" t="s">
        <v>5548</v>
      </c>
      <c r="H3575" s="10"/>
      <c r="I3575" s="10"/>
      <c r="J3575" s="10"/>
      <c r="K3575" s="11">
        <v>46158</v>
      </c>
      <c r="L3575" s="445" t="s">
        <v>61</v>
      </c>
      <c r="M3575" s="392" t="s">
        <v>7153</v>
      </c>
      <c r="N3575" s="10">
        <f t="shared" si="116"/>
        <v>20</v>
      </c>
      <c r="O3575" s="10" t="str">
        <f t="shared" si="117"/>
        <v>2026 - 20</v>
      </c>
      <c r="P3575" s="10" t="s">
        <v>8336</v>
      </c>
    </row>
    <row r="3576" spans="1:16">
      <c r="A3576" s="10" t="s">
        <v>376</v>
      </c>
      <c r="B3576" s="11">
        <v>46158</v>
      </c>
      <c r="C3576" s="10" t="s">
        <v>41</v>
      </c>
      <c r="D3576" s="10">
        <v>1</v>
      </c>
      <c r="E3576" s="10" t="s">
        <v>59</v>
      </c>
      <c r="F3576" s="392" t="s">
        <v>8501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6"/>
        <v>20</v>
      </c>
      <c r="O3576" s="10" t="str">
        <f t="shared" si="117"/>
        <v>2026 - 20</v>
      </c>
      <c r="P3576" s="10" t="s">
        <v>8336</v>
      </c>
    </row>
    <row r="3577" spans="1:16">
      <c r="A3577" s="393" t="s">
        <v>403</v>
      </c>
      <c r="B3577" s="11">
        <v>46182</v>
      </c>
      <c r="C3577" s="10" t="s">
        <v>27</v>
      </c>
      <c r="D3577" s="10">
        <v>1</v>
      </c>
      <c r="E3577" s="10" t="s">
        <v>59</v>
      </c>
      <c r="F3577" s="10" t="s">
        <v>8521</v>
      </c>
      <c r="G3577" s="10" t="s">
        <v>8522</v>
      </c>
      <c r="H3577" s="10" t="s">
        <v>379</v>
      </c>
      <c r="I3577" s="10"/>
      <c r="J3577" s="10"/>
      <c r="K3577" s="11">
        <v>46209</v>
      </c>
      <c r="L3577" s="10" t="s">
        <v>61</v>
      </c>
      <c r="M3577" s="10"/>
      <c r="N3577" s="10">
        <f t="shared" si="116"/>
        <v>24</v>
      </c>
      <c r="O3577" s="10" t="str">
        <f t="shared" si="117"/>
        <v>2026 - 28</v>
      </c>
      <c r="P3577" s="447" t="s">
        <v>8684</v>
      </c>
    </row>
    <row r="3578" spans="1:16">
      <c r="A3578" s="393" t="s">
        <v>403</v>
      </c>
      <c r="B3578" s="11">
        <v>46182</v>
      </c>
      <c r="C3578" s="10" t="s">
        <v>27</v>
      </c>
      <c r="D3578" s="10">
        <v>1</v>
      </c>
      <c r="E3578" s="10" t="s">
        <v>59</v>
      </c>
      <c r="F3578" s="10" t="s">
        <v>8521</v>
      </c>
      <c r="G3578" s="10" t="s">
        <v>8522</v>
      </c>
      <c r="H3578" s="10" t="s">
        <v>379</v>
      </c>
      <c r="I3578" s="10"/>
      <c r="J3578" s="10"/>
      <c r="K3578" s="11">
        <v>46158</v>
      </c>
      <c r="L3578" s="10" t="s">
        <v>58</v>
      </c>
      <c r="M3578" s="10"/>
      <c r="N3578" s="10">
        <f>WEEKNUM(B3578)</f>
        <v>24</v>
      </c>
      <c r="O3578" s="10" t="str">
        <f>YEAR(K3578) &amp; " - " &amp; TEXT(WEEKNUM(K3578),"00")</f>
        <v>2026 - 20</v>
      </c>
      <c r="P3578" s="10"/>
    </row>
    <row r="3579" spans="1:16">
      <c r="A3579" s="393" t="s">
        <v>403</v>
      </c>
      <c r="B3579" s="11">
        <v>46182</v>
      </c>
      <c r="C3579" s="10" t="s">
        <v>24</v>
      </c>
      <c r="D3579" s="10">
        <v>4</v>
      </c>
      <c r="E3579" s="10" t="s">
        <v>59</v>
      </c>
      <c r="F3579" s="10" t="s">
        <v>8523</v>
      </c>
      <c r="G3579" s="10"/>
      <c r="H3579" s="10" t="s">
        <v>379</v>
      </c>
      <c r="I3579" s="10"/>
      <c r="J3579" s="10"/>
      <c r="K3579" s="11">
        <v>46158</v>
      </c>
      <c r="L3579" s="445" t="s">
        <v>61</v>
      </c>
      <c r="M3579" s="10"/>
      <c r="N3579" s="10">
        <f t="shared" si="116"/>
        <v>24</v>
      </c>
      <c r="O3579" s="10" t="str">
        <f t="shared" si="117"/>
        <v>2026 - 20</v>
      </c>
      <c r="P3579" s="10"/>
    </row>
    <row r="3580" spans="1:16">
      <c r="A3580" s="393" t="s">
        <v>403</v>
      </c>
      <c r="B3580" s="11">
        <v>46182</v>
      </c>
      <c r="C3580" s="10" t="s">
        <v>24</v>
      </c>
      <c r="D3580" s="10">
        <v>4</v>
      </c>
      <c r="E3580" s="10" t="s">
        <v>59</v>
      </c>
      <c r="F3580" s="10" t="s">
        <v>8524</v>
      </c>
      <c r="G3580" s="10"/>
      <c r="H3580" s="10" t="s">
        <v>379</v>
      </c>
      <c r="I3580" s="10"/>
      <c r="J3580" s="10"/>
      <c r="K3580" s="11">
        <v>46158</v>
      </c>
      <c r="L3580" s="445" t="s">
        <v>61</v>
      </c>
      <c r="M3580" s="10"/>
      <c r="N3580" s="10">
        <f t="shared" si="116"/>
        <v>24</v>
      </c>
      <c r="O3580" s="10" t="str">
        <f t="shared" si="117"/>
        <v>2026 - 20</v>
      </c>
      <c r="P3580" s="10"/>
    </row>
    <row r="3581" spans="1:16">
      <c r="A3581" s="388" t="s">
        <v>403</v>
      </c>
      <c r="B3581" s="11">
        <v>46182</v>
      </c>
      <c r="C3581" s="10" t="s">
        <v>24</v>
      </c>
      <c r="D3581" s="10">
        <v>12</v>
      </c>
      <c r="E3581" s="10" t="s">
        <v>59</v>
      </c>
      <c r="F3581" s="10" t="s">
        <v>5651</v>
      </c>
      <c r="G3581" s="388"/>
      <c r="H3581" s="388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ref="N3581:N3643" si="118">WEEKNUM(B3581)</f>
        <v>24</v>
      </c>
      <c r="O3581" s="10" t="str">
        <f t="shared" si="117"/>
        <v>2026 - 20</v>
      </c>
      <c r="P3581" s="388"/>
    </row>
    <row r="3582" spans="1:16">
      <c r="A3582" s="10" t="s">
        <v>376</v>
      </c>
      <c r="B3582" s="11">
        <v>46056</v>
      </c>
      <c r="C3582" s="10" t="s">
        <v>60</v>
      </c>
      <c r="D3582" s="10">
        <v>440</v>
      </c>
      <c r="E3582" s="10" t="s">
        <v>59</v>
      </c>
      <c r="F3582" s="78" t="s">
        <v>7481</v>
      </c>
      <c r="G3582" s="110" t="s">
        <v>7785</v>
      </c>
      <c r="H3582" s="10"/>
      <c r="I3582" s="10"/>
      <c r="J3582" s="10"/>
      <c r="K3582" s="11">
        <v>46162</v>
      </c>
      <c r="L3582" s="445" t="s">
        <v>61</v>
      </c>
      <c r="M3582" s="10"/>
      <c r="N3582" s="10">
        <f t="shared" si="118"/>
        <v>6</v>
      </c>
      <c r="O3582" s="10" t="str">
        <f t="shared" si="117"/>
        <v>2026 - 21</v>
      </c>
      <c r="P3582" s="372" t="s">
        <v>8335</v>
      </c>
    </row>
    <row r="3583" spans="1:16">
      <c r="A3583" s="10" t="s">
        <v>376</v>
      </c>
      <c r="B3583" s="11">
        <v>46056</v>
      </c>
      <c r="C3583" s="10" t="s">
        <v>60</v>
      </c>
      <c r="D3583" s="10">
        <v>440</v>
      </c>
      <c r="E3583" s="10" t="s">
        <v>59</v>
      </c>
      <c r="F3583" s="78" t="s">
        <v>7481</v>
      </c>
      <c r="G3583" s="110" t="s">
        <v>7785</v>
      </c>
      <c r="H3583" s="10"/>
      <c r="I3583" s="10"/>
      <c r="J3583" s="10"/>
      <c r="K3583" s="11">
        <v>46160</v>
      </c>
      <c r="L3583" s="445" t="s">
        <v>61</v>
      </c>
      <c r="M3583" s="10"/>
      <c r="N3583" s="10">
        <f t="shared" si="118"/>
        <v>6</v>
      </c>
      <c r="O3583" s="10" t="str">
        <f t="shared" si="117"/>
        <v>2026 - 21</v>
      </c>
      <c r="P3583" s="367" t="s">
        <v>8315</v>
      </c>
    </row>
    <row r="3584" spans="1:16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7785</v>
      </c>
      <c r="H3584" s="10"/>
      <c r="I3584" s="10"/>
      <c r="J3584" s="10"/>
      <c r="K3584" s="11">
        <v>46163</v>
      </c>
      <c r="L3584" s="445" t="s">
        <v>61</v>
      </c>
      <c r="M3584" s="10"/>
      <c r="N3584" s="10">
        <f t="shared" si="118"/>
        <v>6</v>
      </c>
      <c r="O3584" s="10" t="str">
        <f t="shared" si="117"/>
        <v>2026 - 21</v>
      </c>
      <c r="P3584" s="374" t="s">
        <v>8365</v>
      </c>
    </row>
    <row r="3585" spans="1:16">
      <c r="A3585" s="10" t="s">
        <v>376</v>
      </c>
      <c r="B3585" s="11">
        <v>46064</v>
      </c>
      <c r="C3585" s="10" t="s">
        <v>40</v>
      </c>
      <c r="D3585" s="10">
        <v>2</v>
      </c>
      <c r="E3585" s="10" t="s">
        <v>59</v>
      </c>
      <c r="F3585" s="95" t="s">
        <v>7533</v>
      </c>
      <c r="G3585" s="374" t="s">
        <v>7855</v>
      </c>
      <c r="H3585" s="10" t="s">
        <v>7530</v>
      </c>
      <c r="I3585" s="10"/>
      <c r="J3585" s="10"/>
      <c r="K3585" s="11">
        <v>46163</v>
      </c>
      <c r="L3585" s="445" t="s">
        <v>61</v>
      </c>
      <c r="M3585" s="10"/>
      <c r="N3585" s="10">
        <f t="shared" si="118"/>
        <v>7</v>
      </c>
      <c r="O3585" s="10" t="str">
        <f t="shared" si="117"/>
        <v>2026 - 21</v>
      </c>
      <c r="P3585" s="374" t="s">
        <v>8354</v>
      </c>
    </row>
    <row r="3586" spans="1:16">
      <c r="A3586" s="10" t="s">
        <v>376</v>
      </c>
      <c r="B3586" s="11">
        <v>46064</v>
      </c>
      <c r="C3586" s="10" t="s">
        <v>41</v>
      </c>
      <c r="D3586" s="10">
        <v>150</v>
      </c>
      <c r="E3586" s="10" t="s">
        <v>59</v>
      </c>
      <c r="F3586" s="10" t="s">
        <v>7539</v>
      </c>
      <c r="G3586" s="372" t="s">
        <v>5548</v>
      </c>
      <c r="H3586" s="10" t="s">
        <v>523</v>
      </c>
      <c r="I3586" s="10"/>
      <c r="J3586" s="10"/>
      <c r="K3586" s="11">
        <v>46160</v>
      </c>
      <c r="L3586" s="10" t="s">
        <v>58</v>
      </c>
      <c r="M3586" s="132" t="s">
        <v>7957</v>
      </c>
      <c r="N3586" s="10">
        <f t="shared" si="118"/>
        <v>7</v>
      </c>
      <c r="O3586" s="10" t="str">
        <f t="shared" si="117"/>
        <v>2026 - 21</v>
      </c>
      <c r="P3586" s="372" t="s">
        <v>8336</v>
      </c>
    </row>
    <row r="3587" spans="1:16">
      <c r="A3587" s="10" t="s">
        <v>376</v>
      </c>
      <c r="B3587" s="11">
        <v>46064</v>
      </c>
      <c r="C3587" s="10" t="s">
        <v>41</v>
      </c>
      <c r="D3587" s="10">
        <v>150</v>
      </c>
      <c r="E3587" s="10" t="s">
        <v>59</v>
      </c>
      <c r="F3587" s="10" t="s">
        <v>7540</v>
      </c>
      <c r="G3587" s="372" t="s">
        <v>5548</v>
      </c>
      <c r="H3587" s="10" t="s">
        <v>523</v>
      </c>
      <c r="I3587" s="10"/>
      <c r="J3587" s="10"/>
      <c r="K3587" s="11">
        <v>46160</v>
      </c>
      <c r="L3587" s="445" t="s">
        <v>61</v>
      </c>
      <c r="M3587" s="132" t="s">
        <v>7957</v>
      </c>
      <c r="N3587" s="10">
        <f t="shared" si="118"/>
        <v>7</v>
      </c>
      <c r="O3587" s="10" t="str">
        <f t="shared" si="117"/>
        <v>2026 - 21</v>
      </c>
      <c r="P3587" s="372" t="s">
        <v>8336</v>
      </c>
    </row>
    <row r="3588" spans="1:16">
      <c r="A3588" s="10" t="s">
        <v>376</v>
      </c>
      <c r="B3588" s="11">
        <v>46064</v>
      </c>
      <c r="C3588" s="10" t="s">
        <v>41</v>
      </c>
      <c r="D3588" s="10">
        <v>30</v>
      </c>
      <c r="E3588" s="10" t="s">
        <v>59</v>
      </c>
      <c r="F3588" s="10" t="s">
        <v>573</v>
      </c>
      <c r="G3588" s="372" t="s">
        <v>5548</v>
      </c>
      <c r="H3588" s="10" t="s">
        <v>536</v>
      </c>
      <c r="I3588" s="10"/>
      <c r="J3588" s="10"/>
      <c r="K3588" s="11">
        <v>46160</v>
      </c>
      <c r="L3588" s="445" t="s">
        <v>61</v>
      </c>
      <c r="M3588" s="132" t="s">
        <v>7957</v>
      </c>
      <c r="N3588" s="10">
        <f t="shared" si="118"/>
        <v>7</v>
      </c>
      <c r="O3588" s="10" t="str">
        <f t="shared" si="117"/>
        <v>2026 - 21</v>
      </c>
      <c r="P3588" s="372" t="s">
        <v>8336</v>
      </c>
    </row>
    <row r="3589" spans="1:16">
      <c r="A3589" s="10" t="s">
        <v>376</v>
      </c>
      <c r="B3589" s="11">
        <v>46064</v>
      </c>
      <c r="C3589" s="10" t="s">
        <v>41</v>
      </c>
      <c r="D3589" s="10">
        <v>1200</v>
      </c>
      <c r="E3589" s="10" t="s">
        <v>59</v>
      </c>
      <c r="F3589" s="10" t="s">
        <v>7555</v>
      </c>
      <c r="G3589" s="350" t="s">
        <v>5548</v>
      </c>
      <c r="H3589" s="10" t="s">
        <v>523</v>
      </c>
      <c r="I3589" s="10"/>
      <c r="J3589" s="10"/>
      <c r="K3589" s="11">
        <v>46160</v>
      </c>
      <c r="L3589" s="445" t="s">
        <v>61</v>
      </c>
      <c r="M3589" s="132" t="s">
        <v>7957</v>
      </c>
      <c r="N3589" s="10">
        <f t="shared" si="118"/>
        <v>7</v>
      </c>
      <c r="O3589" s="10" t="str">
        <f t="shared" si="117"/>
        <v>2026 - 21</v>
      </c>
      <c r="P3589" s="372" t="s">
        <v>8336</v>
      </c>
    </row>
    <row r="3590" spans="1:16">
      <c r="A3590" s="10" t="s">
        <v>376</v>
      </c>
      <c r="B3590" s="11">
        <v>46064</v>
      </c>
      <c r="C3590" s="10" t="s">
        <v>41</v>
      </c>
      <c r="D3590" s="10">
        <v>1200</v>
      </c>
      <c r="E3590" s="10" t="s">
        <v>59</v>
      </c>
      <c r="F3590" s="10" t="s">
        <v>7556</v>
      </c>
      <c r="G3590" s="10"/>
      <c r="H3590" s="10" t="s">
        <v>536</v>
      </c>
      <c r="I3590" s="10"/>
      <c r="J3590" s="10"/>
      <c r="K3590" s="11">
        <v>46160</v>
      </c>
      <c r="L3590" s="445" t="s">
        <v>61</v>
      </c>
      <c r="M3590" s="132" t="s">
        <v>7957</v>
      </c>
      <c r="N3590" s="10">
        <f t="shared" si="118"/>
        <v>7</v>
      </c>
      <c r="O3590" s="10" t="str">
        <f t="shared" si="117"/>
        <v>2026 - 21</v>
      </c>
      <c r="P3590" s="372" t="s">
        <v>8336</v>
      </c>
    </row>
    <row r="3591" spans="1:16">
      <c r="A3591" s="10" t="s">
        <v>376</v>
      </c>
      <c r="B3591" s="11">
        <v>46064</v>
      </c>
      <c r="C3591" s="10" t="s">
        <v>41</v>
      </c>
      <c r="D3591" s="10">
        <v>600</v>
      </c>
      <c r="E3591" s="10" t="s">
        <v>59</v>
      </c>
      <c r="F3591" s="10" t="s">
        <v>7556</v>
      </c>
      <c r="G3591" s="372" t="s">
        <v>7578</v>
      </c>
      <c r="H3591" s="10" t="s">
        <v>536</v>
      </c>
      <c r="I3591" s="10"/>
      <c r="J3591" s="10"/>
      <c r="K3591" s="11">
        <v>46162</v>
      </c>
      <c r="L3591" s="445" t="s">
        <v>61</v>
      </c>
      <c r="M3591" s="132" t="s">
        <v>7957</v>
      </c>
      <c r="N3591" s="10">
        <f t="shared" si="118"/>
        <v>7</v>
      </c>
      <c r="O3591" s="10" t="str">
        <f t="shared" si="117"/>
        <v>2026 - 21</v>
      </c>
      <c r="P3591" s="372" t="s">
        <v>8342</v>
      </c>
    </row>
    <row r="3592" spans="1:16">
      <c r="A3592" s="10" t="s">
        <v>376</v>
      </c>
      <c r="B3592" s="11">
        <v>46064</v>
      </c>
      <c r="C3592" s="10" t="s">
        <v>41</v>
      </c>
      <c r="D3592" s="10">
        <v>400</v>
      </c>
      <c r="E3592" s="10" t="s">
        <v>59</v>
      </c>
      <c r="F3592" s="10" t="s">
        <v>7556</v>
      </c>
      <c r="G3592" s="372" t="s">
        <v>7578</v>
      </c>
      <c r="H3592" s="10" t="s">
        <v>536</v>
      </c>
      <c r="I3592" s="10"/>
      <c r="J3592" s="10"/>
      <c r="K3592" s="11">
        <v>46162</v>
      </c>
      <c r="L3592" s="445" t="s">
        <v>61</v>
      </c>
      <c r="M3592" s="372" t="s">
        <v>7153</v>
      </c>
      <c r="N3592" s="10">
        <f t="shared" si="118"/>
        <v>7</v>
      </c>
      <c r="O3592" s="10" t="str">
        <f t="shared" si="117"/>
        <v>2026 - 21</v>
      </c>
      <c r="P3592" s="372" t="s">
        <v>8342</v>
      </c>
    </row>
    <row r="3593" spans="1:16">
      <c r="A3593" s="10" t="s">
        <v>376</v>
      </c>
      <c r="B3593" s="11">
        <v>46064</v>
      </c>
      <c r="C3593" s="10" t="s">
        <v>41</v>
      </c>
      <c r="D3593" s="10">
        <v>2</v>
      </c>
      <c r="E3593" s="10" t="s">
        <v>59</v>
      </c>
      <c r="F3593" s="10" t="s">
        <v>565</v>
      </c>
      <c r="G3593" s="372" t="s">
        <v>6710</v>
      </c>
      <c r="H3593" s="10" t="s">
        <v>536</v>
      </c>
      <c r="I3593" s="10"/>
      <c r="J3593" s="10"/>
      <c r="K3593" s="11">
        <v>46160</v>
      </c>
      <c r="L3593" s="445" t="s">
        <v>61</v>
      </c>
      <c r="M3593" s="10"/>
      <c r="N3593" s="10">
        <f t="shared" si="118"/>
        <v>7</v>
      </c>
      <c r="O3593" s="10" t="str">
        <f t="shared" si="117"/>
        <v>2026 - 21</v>
      </c>
      <c r="P3593" s="372" t="s">
        <v>8336</v>
      </c>
    </row>
    <row r="3594" spans="1:16">
      <c r="A3594" s="10" t="s">
        <v>376</v>
      </c>
      <c r="B3594" s="11">
        <v>46072</v>
      </c>
      <c r="C3594" s="10" t="s">
        <v>29</v>
      </c>
      <c r="D3594" s="10">
        <v>2</v>
      </c>
      <c r="E3594" s="10" t="s">
        <v>59</v>
      </c>
      <c r="F3594" s="372" t="s">
        <v>7592</v>
      </c>
      <c r="G3594" s="374" t="s">
        <v>7144</v>
      </c>
      <c r="H3594" s="10" t="s">
        <v>5633</v>
      </c>
      <c r="I3594" s="10"/>
      <c r="J3594" s="10"/>
      <c r="K3594" s="11">
        <v>46164</v>
      </c>
      <c r="L3594" s="445" t="s">
        <v>61</v>
      </c>
      <c r="M3594" s="10"/>
      <c r="N3594" s="10">
        <f t="shared" si="118"/>
        <v>8</v>
      </c>
      <c r="O3594" s="10" t="str">
        <f t="shared" si="117"/>
        <v>2026 - 21</v>
      </c>
      <c r="P3594" s="374" t="s">
        <v>8366</v>
      </c>
    </row>
    <row r="3595" spans="1:16">
      <c r="A3595" s="10" t="s">
        <v>376</v>
      </c>
      <c r="B3595" s="11">
        <v>46072</v>
      </c>
      <c r="C3595" s="10" t="s">
        <v>29</v>
      </c>
      <c r="D3595" s="10">
        <v>2</v>
      </c>
      <c r="E3595" s="10" t="s">
        <v>59</v>
      </c>
      <c r="F3595" s="372" t="s">
        <v>7592</v>
      </c>
      <c r="G3595" s="374" t="s">
        <v>7144</v>
      </c>
      <c r="H3595" s="10" t="s">
        <v>5633</v>
      </c>
      <c r="I3595" s="10"/>
      <c r="J3595" s="10"/>
      <c r="K3595" s="11">
        <v>46164</v>
      </c>
      <c r="L3595" s="445" t="s">
        <v>61</v>
      </c>
      <c r="M3595" s="10"/>
      <c r="N3595" s="10">
        <f t="shared" si="118"/>
        <v>8</v>
      </c>
      <c r="O3595" s="10" t="str">
        <f t="shared" si="117"/>
        <v>2026 - 21</v>
      </c>
      <c r="P3595" s="374" t="s">
        <v>8366</v>
      </c>
    </row>
    <row r="3596" spans="1:16">
      <c r="A3596" s="10" t="s">
        <v>376</v>
      </c>
      <c r="B3596" s="11">
        <v>46072</v>
      </c>
      <c r="C3596" s="10" t="s">
        <v>29</v>
      </c>
      <c r="D3596" s="10">
        <v>2</v>
      </c>
      <c r="E3596" s="10" t="s">
        <v>59</v>
      </c>
      <c r="F3596" s="10" t="s">
        <v>7593</v>
      </c>
      <c r="G3596" s="374" t="s">
        <v>7144</v>
      </c>
      <c r="H3596" s="10" t="s">
        <v>5633</v>
      </c>
      <c r="I3596" s="10"/>
      <c r="J3596" s="10"/>
      <c r="K3596" s="11">
        <v>46164</v>
      </c>
      <c r="L3596" s="445" t="s">
        <v>61</v>
      </c>
      <c r="M3596" s="10"/>
      <c r="N3596" s="10">
        <f t="shared" si="118"/>
        <v>8</v>
      </c>
      <c r="O3596" s="10" t="str">
        <f t="shared" si="117"/>
        <v>2026 - 21</v>
      </c>
      <c r="P3596" s="374" t="s">
        <v>8366</v>
      </c>
    </row>
    <row r="3597" spans="1:16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10" t="s">
        <v>7593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8"/>
        <v>8</v>
      </c>
      <c r="O3597" s="10" t="str">
        <f t="shared" si="117"/>
        <v>2026 - 21</v>
      </c>
      <c r="P3597" s="374" t="s">
        <v>8366</v>
      </c>
    </row>
    <row r="3598" spans="1:16">
      <c r="A3598" s="10" t="s">
        <v>442</v>
      </c>
      <c r="B3598" s="11">
        <v>46103</v>
      </c>
      <c r="C3598" s="10" t="s">
        <v>25</v>
      </c>
      <c r="D3598" s="10">
        <v>20</v>
      </c>
      <c r="E3598" s="10" t="s">
        <v>59</v>
      </c>
      <c r="F3598" s="325" t="s">
        <v>7854</v>
      </c>
      <c r="G3598" s="335" t="s">
        <v>5808</v>
      </c>
      <c r="H3598" s="10"/>
      <c r="I3598" s="10"/>
      <c r="J3598" s="10"/>
      <c r="K3598" s="11">
        <v>46164</v>
      </c>
      <c r="L3598" s="445" t="s">
        <v>61</v>
      </c>
      <c r="M3598" s="123"/>
      <c r="N3598" s="10">
        <f t="shared" si="118"/>
        <v>13</v>
      </c>
      <c r="O3598" s="10" t="str">
        <f t="shared" si="117"/>
        <v>2026 - 21</v>
      </c>
      <c r="P3598" s="10"/>
    </row>
    <row r="3599" spans="1:16">
      <c r="A3599" s="10" t="s">
        <v>7958</v>
      </c>
      <c r="B3599" s="11">
        <v>46119</v>
      </c>
      <c r="C3599" s="10" t="s">
        <v>60</v>
      </c>
      <c r="D3599" s="10">
        <v>1500</v>
      </c>
      <c r="E3599" s="10" t="s">
        <v>59</v>
      </c>
      <c r="F3599" s="10" t="s">
        <v>7970</v>
      </c>
      <c r="G3599" s="10"/>
      <c r="H3599" s="10" t="s">
        <v>7958</v>
      </c>
      <c r="I3599" s="10" t="s">
        <v>136</v>
      </c>
      <c r="J3599" s="10"/>
      <c r="K3599" s="11">
        <v>46160</v>
      </c>
      <c r="L3599" s="445" t="s">
        <v>61</v>
      </c>
      <c r="M3599" s="358">
        <v>46157</v>
      </c>
      <c r="N3599" s="10">
        <f t="shared" si="118"/>
        <v>15</v>
      </c>
      <c r="O3599" s="10" t="str">
        <f t="shared" si="117"/>
        <v>2026 - 21</v>
      </c>
      <c r="P3599" s="10"/>
    </row>
    <row r="3600" spans="1:16">
      <c r="A3600" s="10" t="s">
        <v>7958</v>
      </c>
      <c r="B3600" s="11">
        <v>46119</v>
      </c>
      <c r="C3600" s="10" t="s">
        <v>60</v>
      </c>
      <c r="D3600" s="10">
        <v>1000</v>
      </c>
      <c r="E3600" s="10" t="s">
        <v>59</v>
      </c>
      <c r="F3600" s="10" t="s">
        <v>7971</v>
      </c>
      <c r="G3600" s="10"/>
      <c r="H3600" s="10" t="s">
        <v>7958</v>
      </c>
      <c r="I3600" s="10" t="s">
        <v>141</v>
      </c>
      <c r="J3600" s="10"/>
      <c r="K3600" s="11">
        <v>46160</v>
      </c>
      <c r="L3600" s="445" t="s">
        <v>61</v>
      </c>
      <c r="M3600" s="150" t="s">
        <v>8102</v>
      </c>
      <c r="N3600" s="10">
        <f t="shared" si="118"/>
        <v>15</v>
      </c>
      <c r="O3600" s="10" t="str">
        <f t="shared" si="117"/>
        <v>2026 - 21</v>
      </c>
      <c r="P3600" s="10"/>
    </row>
    <row r="3601" spans="1:16">
      <c r="A3601" s="10" t="s">
        <v>7958</v>
      </c>
      <c r="B3601" s="11">
        <v>46119</v>
      </c>
      <c r="C3601" s="10" t="s">
        <v>60</v>
      </c>
      <c r="D3601" s="10">
        <v>500</v>
      </c>
      <c r="E3601" s="10" t="s">
        <v>59</v>
      </c>
      <c r="F3601" s="10" t="s">
        <v>7972</v>
      </c>
      <c r="G3601" s="10"/>
      <c r="H3601" s="10" t="s">
        <v>7958</v>
      </c>
      <c r="I3601" s="10" t="s">
        <v>141</v>
      </c>
      <c r="J3601" s="10"/>
      <c r="K3601" s="11">
        <v>46160</v>
      </c>
      <c r="L3601" s="445" t="s">
        <v>61</v>
      </c>
      <c r="M3601" s="150" t="s">
        <v>8104</v>
      </c>
      <c r="N3601" s="10">
        <f t="shared" si="118"/>
        <v>15</v>
      </c>
      <c r="O3601" s="10" t="str">
        <f t="shared" si="117"/>
        <v>2026 - 21</v>
      </c>
      <c r="P3601" s="10"/>
    </row>
    <row r="3602" spans="1:16">
      <c r="A3602" s="10" t="s">
        <v>7958</v>
      </c>
      <c r="B3602" s="11">
        <v>46119</v>
      </c>
      <c r="C3602" s="10" t="s">
        <v>60</v>
      </c>
      <c r="D3602" s="10">
        <v>10000</v>
      </c>
      <c r="E3602" s="10" t="s">
        <v>59</v>
      </c>
      <c r="F3602" s="125" t="s">
        <v>7975</v>
      </c>
      <c r="G3602" s="373" t="s">
        <v>8349</v>
      </c>
      <c r="H3602" s="10" t="s">
        <v>7958</v>
      </c>
      <c r="I3602" s="10" t="s">
        <v>136</v>
      </c>
      <c r="J3602" s="10"/>
      <c r="K3602" s="11">
        <v>46163</v>
      </c>
      <c r="L3602" s="445" t="s">
        <v>61</v>
      </c>
      <c r="M3602" s="358">
        <v>46158</v>
      </c>
      <c r="N3602" s="10">
        <f t="shared" si="118"/>
        <v>15</v>
      </c>
      <c r="O3602" s="10" t="str">
        <f t="shared" si="117"/>
        <v>2026 - 21</v>
      </c>
      <c r="P3602" s="373" t="s">
        <v>8350</v>
      </c>
    </row>
    <row r="3603" spans="1:16">
      <c r="A3603" s="10" t="s">
        <v>7958</v>
      </c>
      <c r="B3603" s="11">
        <v>46119</v>
      </c>
      <c r="C3603" s="10" t="s">
        <v>60</v>
      </c>
      <c r="D3603" s="10">
        <v>10000</v>
      </c>
      <c r="E3603" s="10" t="s">
        <v>59</v>
      </c>
      <c r="F3603" s="125" t="s">
        <v>7976</v>
      </c>
      <c r="G3603" s="373" t="s">
        <v>8349</v>
      </c>
      <c r="H3603" s="10" t="s">
        <v>7958</v>
      </c>
      <c r="I3603" s="10" t="s">
        <v>136</v>
      </c>
      <c r="J3603" s="10"/>
      <c r="K3603" s="11">
        <v>46163</v>
      </c>
      <c r="L3603" s="445" t="s">
        <v>61</v>
      </c>
      <c r="M3603" s="358">
        <v>46158</v>
      </c>
      <c r="N3603" s="10">
        <f t="shared" si="118"/>
        <v>15</v>
      </c>
      <c r="O3603" s="10" t="str">
        <f t="shared" si="117"/>
        <v>2026 - 21</v>
      </c>
      <c r="P3603" s="373" t="s">
        <v>8350</v>
      </c>
    </row>
    <row r="3604" spans="1:16">
      <c r="A3604" s="10" t="s">
        <v>376</v>
      </c>
      <c r="B3604" s="11">
        <v>46132</v>
      </c>
      <c r="C3604" s="10" t="s">
        <v>41</v>
      </c>
      <c r="D3604" s="10">
        <v>50</v>
      </c>
      <c r="E3604" s="10" t="s">
        <v>16</v>
      </c>
      <c r="F3604" s="147" t="s">
        <v>8095</v>
      </c>
      <c r="G3604" s="372" t="s">
        <v>5548</v>
      </c>
      <c r="H3604" s="10" t="s">
        <v>8094</v>
      </c>
      <c r="I3604" s="10"/>
      <c r="J3604" s="10"/>
      <c r="K3604" s="11">
        <v>46160</v>
      </c>
      <c r="L3604" s="445" t="s">
        <v>61</v>
      </c>
      <c r="M3604" s="147"/>
      <c r="N3604" s="10">
        <f t="shared" si="118"/>
        <v>17</v>
      </c>
      <c r="O3604" s="10" t="str">
        <f t="shared" si="117"/>
        <v>2026 - 21</v>
      </c>
      <c r="P3604" s="372" t="s">
        <v>8336</v>
      </c>
    </row>
    <row r="3605" spans="1:16">
      <c r="A3605" s="10" t="s">
        <v>376</v>
      </c>
      <c r="B3605" s="11">
        <v>46132</v>
      </c>
      <c r="C3605" s="10" t="s">
        <v>41</v>
      </c>
      <c r="D3605" s="10">
        <v>50</v>
      </c>
      <c r="E3605" s="10" t="s">
        <v>16</v>
      </c>
      <c r="F3605" s="147" t="s">
        <v>8095</v>
      </c>
      <c r="G3605" s="372" t="s">
        <v>5548</v>
      </c>
      <c r="H3605" s="10" t="s">
        <v>8094</v>
      </c>
      <c r="I3605" s="10"/>
      <c r="J3605" s="10"/>
      <c r="K3605" s="11">
        <v>46160</v>
      </c>
      <c r="L3605" s="445" t="s">
        <v>61</v>
      </c>
      <c r="M3605" s="10"/>
      <c r="N3605" s="10">
        <f t="shared" si="118"/>
        <v>17</v>
      </c>
      <c r="O3605" s="10" t="str">
        <f t="shared" si="117"/>
        <v>2026 - 21</v>
      </c>
      <c r="P3605" s="372" t="s">
        <v>8336</v>
      </c>
    </row>
    <row r="3606" spans="1:16">
      <c r="A3606" s="10" t="s">
        <v>376</v>
      </c>
      <c r="B3606" s="11">
        <v>46134</v>
      </c>
      <c r="C3606" s="10" t="s">
        <v>348</v>
      </c>
      <c r="D3606" s="10">
        <v>60</v>
      </c>
      <c r="E3606" s="10" t="s">
        <v>12</v>
      </c>
      <c r="F3606" s="10" t="s">
        <v>7653</v>
      </c>
      <c r="G3606" s="372" t="s">
        <v>6021</v>
      </c>
      <c r="H3606" s="10" t="s">
        <v>8144</v>
      </c>
      <c r="I3606" s="10"/>
      <c r="J3606" s="10"/>
      <c r="K3606" s="11">
        <v>46160</v>
      </c>
      <c r="L3606" s="445" t="s">
        <v>61</v>
      </c>
      <c r="M3606" s="372" t="s">
        <v>8337</v>
      </c>
      <c r="N3606" s="10">
        <f t="shared" si="118"/>
        <v>17</v>
      </c>
      <c r="O3606" s="10" t="str">
        <f t="shared" si="117"/>
        <v>2026 - 21</v>
      </c>
      <c r="P3606" s="10"/>
    </row>
    <row r="3607" spans="1:16">
      <c r="A3607" s="353" t="s">
        <v>403</v>
      </c>
      <c r="B3607" s="11">
        <v>46148</v>
      </c>
      <c r="C3607" s="10" t="s">
        <v>60</v>
      </c>
      <c r="D3607" s="10">
        <v>8148</v>
      </c>
      <c r="E3607" s="10" t="s">
        <v>59</v>
      </c>
      <c r="F3607" s="10" t="s">
        <v>8214</v>
      </c>
      <c r="G3607" s="477" t="s">
        <v>8941</v>
      </c>
      <c r="H3607" s="10" t="s">
        <v>379</v>
      </c>
      <c r="I3607" s="10"/>
      <c r="J3607" s="10"/>
      <c r="K3607" s="11">
        <v>46255</v>
      </c>
      <c r="L3607" s="10" t="s">
        <v>61</v>
      </c>
      <c r="M3607" s="394" t="s">
        <v>8526</v>
      </c>
      <c r="N3607" s="10">
        <f t="shared" si="118"/>
        <v>19</v>
      </c>
      <c r="O3607" s="10" t="str">
        <f t="shared" si="117"/>
        <v>2026 - 34</v>
      </c>
      <c r="P3607" s="477" t="s">
        <v>8942</v>
      </c>
    </row>
    <row r="3608" spans="1:16">
      <c r="A3608" s="353" t="s">
        <v>403</v>
      </c>
      <c r="B3608" s="11">
        <v>46148</v>
      </c>
      <c r="C3608" s="10" t="s">
        <v>60</v>
      </c>
      <c r="D3608" s="10">
        <v>1</v>
      </c>
      <c r="E3608" s="10" t="s">
        <v>59</v>
      </c>
      <c r="F3608" s="10" t="s">
        <v>8215</v>
      </c>
      <c r="G3608" s="10"/>
      <c r="H3608" s="10" t="s">
        <v>379</v>
      </c>
      <c r="I3608" s="10"/>
      <c r="J3608" s="10"/>
      <c r="K3608" s="11">
        <v>46164</v>
      </c>
      <c r="L3608" s="10" t="s">
        <v>58</v>
      </c>
      <c r="M3608" s="394" t="s">
        <v>8526</v>
      </c>
      <c r="N3608" s="10">
        <f t="shared" si="118"/>
        <v>19</v>
      </c>
      <c r="O3608" s="10" t="str">
        <f t="shared" si="117"/>
        <v>2026 - 21</v>
      </c>
      <c r="P3608" s="10"/>
    </row>
    <row r="3609" spans="1:16" hidden="1">
      <c r="A3609" s="10" t="s">
        <v>376</v>
      </c>
      <c r="B3609" s="11">
        <v>46153</v>
      </c>
      <c r="C3609" s="10" t="s">
        <v>29</v>
      </c>
      <c r="D3609" s="10">
        <v>1</v>
      </c>
      <c r="E3609" s="10" t="s">
        <v>59</v>
      </c>
      <c r="F3609" s="10" t="s">
        <v>8241</v>
      </c>
      <c r="G3609" s="10"/>
      <c r="H3609" s="10" t="s">
        <v>5572</v>
      </c>
      <c r="I3609" s="10"/>
      <c r="J3609" s="10"/>
      <c r="K3609" s="11">
        <v>46160</v>
      </c>
      <c r="L3609" s="10" t="s">
        <v>5965</v>
      </c>
      <c r="M3609" s="10"/>
      <c r="N3609" s="10">
        <f t="shared" si="118"/>
        <v>20</v>
      </c>
      <c r="O3609" s="10" t="str">
        <f t="shared" si="117"/>
        <v>2026 - 21</v>
      </c>
      <c r="P3609" s="10"/>
    </row>
    <row r="3610" spans="1:16" hidden="1">
      <c r="A3610" s="10" t="s">
        <v>376</v>
      </c>
      <c r="B3610" s="11">
        <v>46153</v>
      </c>
      <c r="C3610" s="10" t="s">
        <v>29</v>
      </c>
      <c r="D3610" s="10">
        <v>5</v>
      </c>
      <c r="E3610" s="10" t="s">
        <v>59</v>
      </c>
      <c r="F3610" s="10" t="s">
        <v>8253</v>
      </c>
      <c r="G3610" s="10"/>
      <c r="H3610" s="10" t="s">
        <v>5572</v>
      </c>
      <c r="I3610" s="10"/>
      <c r="J3610" s="10"/>
      <c r="K3610" s="11">
        <v>46160</v>
      </c>
      <c r="L3610" s="10" t="s">
        <v>5965</v>
      </c>
      <c r="M3610" s="10"/>
      <c r="N3610" s="10">
        <f t="shared" si="118"/>
        <v>20</v>
      </c>
      <c r="O3610" s="10" t="str">
        <f t="shared" si="117"/>
        <v>2026 - 21</v>
      </c>
      <c r="P3610" s="10"/>
    </row>
    <row r="3611" spans="1:16">
      <c r="A3611" s="10" t="s">
        <v>376</v>
      </c>
      <c r="B3611" s="11">
        <v>46153</v>
      </c>
      <c r="C3611" s="10" t="s">
        <v>29</v>
      </c>
      <c r="D3611" s="10">
        <v>10</v>
      </c>
      <c r="E3611" s="10" t="s">
        <v>59</v>
      </c>
      <c r="F3611" s="10" t="s">
        <v>8254</v>
      </c>
      <c r="G3611" s="10"/>
      <c r="H3611" s="10" t="s">
        <v>5572</v>
      </c>
      <c r="I3611" s="10"/>
      <c r="J3611" s="10"/>
      <c r="K3611" s="11">
        <v>46160</v>
      </c>
      <c r="L3611" s="10" t="s">
        <v>58</v>
      </c>
      <c r="M3611" s="10"/>
      <c r="N3611" s="10">
        <f t="shared" si="118"/>
        <v>20</v>
      </c>
      <c r="O3611" s="10" t="str">
        <f t="shared" si="117"/>
        <v>2026 - 21</v>
      </c>
      <c r="P3611" s="10"/>
    </row>
    <row r="3612" spans="1:16">
      <c r="A3612" s="10" t="s">
        <v>376</v>
      </c>
      <c r="B3612" s="11">
        <v>46153</v>
      </c>
      <c r="C3612" s="10" t="s">
        <v>29</v>
      </c>
      <c r="D3612" s="10">
        <v>20</v>
      </c>
      <c r="E3612" s="10" t="s">
        <v>12</v>
      </c>
      <c r="F3612" s="10" t="s">
        <v>8255</v>
      </c>
      <c r="G3612" s="10"/>
      <c r="H3612" s="10" t="s">
        <v>5572</v>
      </c>
      <c r="I3612" s="10"/>
      <c r="J3612" s="10"/>
      <c r="K3612" s="11">
        <v>46160</v>
      </c>
      <c r="L3612" s="445" t="s">
        <v>61</v>
      </c>
      <c r="M3612" s="10"/>
      <c r="N3612" s="10">
        <f t="shared" si="118"/>
        <v>20</v>
      </c>
      <c r="O3612" s="10" t="str">
        <f t="shared" si="117"/>
        <v>2026 - 21</v>
      </c>
      <c r="P3612" s="10"/>
    </row>
    <row r="3613" spans="1:16">
      <c r="A3613" s="10" t="s">
        <v>376</v>
      </c>
      <c r="B3613" s="11">
        <v>46153</v>
      </c>
      <c r="C3613" s="10" t="s">
        <v>36</v>
      </c>
      <c r="D3613" s="10">
        <v>10</v>
      </c>
      <c r="E3613" s="10" t="s">
        <v>59</v>
      </c>
      <c r="F3613" s="10" t="s">
        <v>8257</v>
      </c>
      <c r="G3613" s="10"/>
      <c r="H3613" s="10" t="s">
        <v>5572</v>
      </c>
      <c r="I3613" s="10"/>
      <c r="J3613" s="10"/>
      <c r="K3613" s="11">
        <v>46160</v>
      </c>
      <c r="L3613" s="10" t="s">
        <v>58</v>
      </c>
      <c r="M3613" s="10"/>
      <c r="N3613" s="10">
        <f t="shared" si="118"/>
        <v>20</v>
      </c>
      <c r="O3613" s="10" t="str">
        <f t="shared" si="117"/>
        <v>2026 - 21</v>
      </c>
      <c r="P3613" s="10"/>
    </row>
    <row r="3614" spans="1:16">
      <c r="A3614" s="10" t="s">
        <v>442</v>
      </c>
      <c r="B3614" s="11">
        <v>46160</v>
      </c>
      <c r="C3614" s="10" t="s">
        <v>29</v>
      </c>
      <c r="D3614" s="10">
        <v>2</v>
      </c>
      <c r="E3614" s="10" t="s">
        <v>59</v>
      </c>
      <c r="F3614" s="367" t="s">
        <v>8316</v>
      </c>
      <c r="G3614" s="10"/>
      <c r="H3614" s="10"/>
      <c r="I3614" s="10"/>
      <c r="J3614" s="10"/>
      <c r="K3614" s="369">
        <v>46160</v>
      </c>
      <c r="L3614" s="445" t="s">
        <v>61</v>
      </c>
      <c r="M3614" s="10"/>
      <c r="N3614" s="10">
        <f t="shared" si="118"/>
        <v>21</v>
      </c>
      <c r="O3614" s="10" t="str">
        <f t="shared" si="117"/>
        <v>2026 - 21</v>
      </c>
      <c r="P3614" s="367" t="s">
        <v>8317</v>
      </c>
    </row>
    <row r="3615" spans="1:16">
      <c r="A3615" s="10" t="s">
        <v>442</v>
      </c>
      <c r="B3615" s="11">
        <v>46163</v>
      </c>
      <c r="C3615" s="10" t="s">
        <v>5444</v>
      </c>
      <c r="D3615" s="10">
        <v>40</v>
      </c>
      <c r="E3615" s="10" t="s">
        <v>59</v>
      </c>
      <c r="F3615" s="373" t="s">
        <v>8351</v>
      </c>
      <c r="G3615" s="373" t="s">
        <v>8352</v>
      </c>
      <c r="H3615" s="10"/>
      <c r="I3615" s="10"/>
      <c r="J3615" s="10"/>
      <c r="K3615" s="11">
        <v>46163</v>
      </c>
      <c r="L3615" s="445" t="s">
        <v>61</v>
      </c>
      <c r="M3615" s="10"/>
      <c r="N3615" s="10">
        <f t="shared" si="118"/>
        <v>21</v>
      </c>
      <c r="O3615" s="10" t="str">
        <f t="shared" si="117"/>
        <v>2026 - 21</v>
      </c>
      <c r="P3615" s="373" t="s">
        <v>8353</v>
      </c>
    </row>
    <row r="3616" spans="1:16">
      <c r="A3616" s="10" t="s">
        <v>442</v>
      </c>
      <c r="B3616" s="11">
        <v>46160</v>
      </c>
      <c r="C3616" s="10" t="s">
        <v>29</v>
      </c>
      <c r="D3616" s="10">
        <v>2</v>
      </c>
      <c r="E3616" s="10" t="s">
        <v>59</v>
      </c>
      <c r="F3616" s="374" t="s">
        <v>8355</v>
      </c>
      <c r="G3616" s="374" t="s">
        <v>5741</v>
      </c>
      <c r="H3616" s="10"/>
      <c r="I3616" s="10"/>
      <c r="J3616" s="10"/>
      <c r="K3616" s="11">
        <v>46160</v>
      </c>
      <c r="L3616" s="445" t="s">
        <v>61</v>
      </c>
      <c r="M3616" s="10"/>
      <c r="N3616" s="10">
        <f t="shared" si="118"/>
        <v>21</v>
      </c>
      <c r="O3616" s="10" t="str">
        <f t="shared" si="117"/>
        <v>2026 - 21</v>
      </c>
      <c r="P3616" s="374" t="s">
        <v>8317</v>
      </c>
    </row>
    <row r="3617" spans="1:16">
      <c r="A3617" s="10" t="s">
        <v>442</v>
      </c>
      <c r="B3617" s="11">
        <v>46163</v>
      </c>
      <c r="C3617" s="10" t="s">
        <v>6478</v>
      </c>
      <c r="D3617" s="10">
        <v>1000</v>
      </c>
      <c r="E3617" s="10" t="s">
        <v>59</v>
      </c>
      <c r="F3617" s="374" t="s">
        <v>8356</v>
      </c>
      <c r="G3617" s="374" t="s">
        <v>5518</v>
      </c>
      <c r="H3617" s="10"/>
      <c r="I3617" s="10"/>
      <c r="J3617" s="10"/>
      <c r="K3617" s="11">
        <v>46163</v>
      </c>
      <c r="L3617" s="445" t="s">
        <v>61</v>
      </c>
      <c r="M3617" s="10"/>
      <c r="N3617" s="10">
        <f t="shared" si="118"/>
        <v>21</v>
      </c>
      <c r="O3617" s="10" t="str">
        <f t="shared" si="117"/>
        <v>2026 - 21</v>
      </c>
      <c r="P3617" s="374" t="s">
        <v>8357</v>
      </c>
    </row>
    <row r="3618" spans="1:16">
      <c r="A3618" s="10" t="s">
        <v>442</v>
      </c>
      <c r="B3618" s="11">
        <v>46163</v>
      </c>
      <c r="C3618" s="10" t="s">
        <v>29</v>
      </c>
      <c r="D3618" s="10">
        <v>1</v>
      </c>
      <c r="E3618" s="10" t="s">
        <v>12</v>
      </c>
      <c r="F3618" s="374" t="s">
        <v>8358</v>
      </c>
      <c r="G3618" s="374" t="s">
        <v>5741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8"/>
        <v>21</v>
      </c>
      <c r="O3618" s="10" t="str">
        <f t="shared" si="117"/>
        <v>2026 - 21</v>
      </c>
      <c r="P3618" s="374" t="s">
        <v>8359</v>
      </c>
    </row>
    <row r="3619" spans="1:16">
      <c r="A3619" s="10" t="s">
        <v>442</v>
      </c>
      <c r="B3619" s="11">
        <v>46163</v>
      </c>
      <c r="C3619" s="10" t="s">
        <v>29</v>
      </c>
      <c r="D3619" s="10">
        <v>1</v>
      </c>
      <c r="E3619" s="10" t="s">
        <v>12</v>
      </c>
      <c r="F3619" s="374" t="s">
        <v>8360</v>
      </c>
      <c r="G3619" s="374" t="s">
        <v>5741</v>
      </c>
      <c r="H3619" s="10"/>
      <c r="I3619" s="10"/>
      <c r="J3619" s="10"/>
      <c r="K3619" s="11">
        <v>46163</v>
      </c>
      <c r="L3619" s="445" t="s">
        <v>61</v>
      </c>
      <c r="M3619" s="10"/>
      <c r="N3619" s="10">
        <f t="shared" si="118"/>
        <v>21</v>
      </c>
      <c r="O3619" s="10" t="str">
        <f t="shared" si="117"/>
        <v>2026 - 21</v>
      </c>
      <c r="P3619" s="374" t="s">
        <v>8361</v>
      </c>
    </row>
    <row r="3620" spans="1:16">
      <c r="A3620" s="10" t="s">
        <v>442</v>
      </c>
      <c r="B3620" s="11">
        <v>46163</v>
      </c>
      <c r="C3620" s="10" t="s">
        <v>29</v>
      </c>
      <c r="D3620" s="10">
        <v>1</v>
      </c>
      <c r="E3620" s="10" t="s">
        <v>59</v>
      </c>
      <c r="F3620" s="374" t="s">
        <v>8362</v>
      </c>
      <c r="G3620" s="374" t="s">
        <v>5741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8"/>
        <v>21</v>
      </c>
      <c r="O3620" s="10" t="str">
        <f t="shared" si="117"/>
        <v>2026 - 21</v>
      </c>
      <c r="P3620" s="374" t="s">
        <v>8361</v>
      </c>
    </row>
    <row r="3621" spans="1:16">
      <c r="A3621" s="10" t="s">
        <v>376</v>
      </c>
      <c r="B3621" s="11">
        <v>46162</v>
      </c>
      <c r="C3621" s="10" t="s">
        <v>348</v>
      </c>
      <c r="D3621" s="10">
        <v>32.119999999999997</v>
      </c>
      <c r="E3621" s="10" t="s">
        <v>20</v>
      </c>
      <c r="F3621" s="374" t="s">
        <v>8363</v>
      </c>
      <c r="G3621" s="374" t="s">
        <v>7701</v>
      </c>
      <c r="H3621" s="10"/>
      <c r="I3621" s="10"/>
      <c r="J3621" s="10"/>
      <c r="K3621" s="11">
        <v>46162</v>
      </c>
      <c r="L3621" s="445" t="s">
        <v>61</v>
      </c>
      <c r="M3621" s="374" t="s">
        <v>7153</v>
      </c>
      <c r="N3621" s="10">
        <f t="shared" si="118"/>
        <v>21</v>
      </c>
      <c r="O3621" s="10" t="str">
        <f t="shared" si="117"/>
        <v>2026 - 21</v>
      </c>
      <c r="P3621" s="374" t="s">
        <v>8364</v>
      </c>
    </row>
    <row r="3622" spans="1:16">
      <c r="A3622" s="10" t="s">
        <v>442</v>
      </c>
      <c r="B3622" s="11">
        <v>46164</v>
      </c>
      <c r="C3622" s="10" t="s">
        <v>6478</v>
      </c>
      <c r="D3622" s="10">
        <v>1</v>
      </c>
      <c r="E3622" s="10" t="s">
        <v>59</v>
      </c>
      <c r="F3622" s="374" t="s">
        <v>8367</v>
      </c>
      <c r="G3622" s="374" t="s">
        <v>5518</v>
      </c>
      <c r="H3622" s="10"/>
      <c r="I3622" s="10"/>
      <c r="J3622" s="10"/>
      <c r="K3622" s="11">
        <v>46164</v>
      </c>
      <c r="L3622" s="445" t="s">
        <v>61</v>
      </c>
      <c r="M3622" s="10"/>
      <c r="N3622" s="10">
        <f t="shared" si="118"/>
        <v>21</v>
      </c>
      <c r="O3622" s="10" t="str">
        <f t="shared" si="117"/>
        <v>2026 - 21</v>
      </c>
      <c r="P3622" s="374" t="s">
        <v>8368</v>
      </c>
    </row>
    <row r="3623" spans="1:16">
      <c r="A3623" s="10" t="s">
        <v>442</v>
      </c>
      <c r="B3623" s="376">
        <v>46164</v>
      </c>
      <c r="C3623" s="10" t="s">
        <v>6478</v>
      </c>
      <c r="D3623" s="10">
        <v>1</v>
      </c>
      <c r="E3623" s="10" t="s">
        <v>59</v>
      </c>
      <c r="F3623" s="374" t="s">
        <v>8369</v>
      </c>
      <c r="G3623" s="374" t="s">
        <v>5518</v>
      </c>
      <c r="H3623" s="10"/>
      <c r="I3623" s="10"/>
      <c r="J3623" s="10"/>
      <c r="K3623" s="11">
        <v>46165</v>
      </c>
      <c r="L3623" s="445" t="s">
        <v>61</v>
      </c>
      <c r="M3623" s="10"/>
      <c r="N3623" s="10">
        <f t="shared" si="118"/>
        <v>21</v>
      </c>
      <c r="O3623" s="10" t="str">
        <f t="shared" ref="O3623:O3686" si="119">YEAR(K3623) &amp; " - " &amp; TEXT(WEEKNUM(K3623),"00")</f>
        <v>2026 - 21</v>
      </c>
      <c r="P3623" s="10" t="s">
        <v>8368</v>
      </c>
    </row>
    <row r="3624" spans="1:16">
      <c r="A3624" s="10" t="s">
        <v>376</v>
      </c>
      <c r="B3624" s="11">
        <v>46166</v>
      </c>
      <c r="C3624" s="10" t="s">
        <v>29</v>
      </c>
      <c r="D3624" s="10">
        <v>4</v>
      </c>
      <c r="E3624" s="10" t="s">
        <v>59</v>
      </c>
      <c r="F3624" s="377" t="s">
        <v>8403</v>
      </c>
      <c r="G3624" s="377" t="s">
        <v>7144</v>
      </c>
      <c r="H3624" s="10"/>
      <c r="I3624" s="10"/>
      <c r="J3624" s="10"/>
      <c r="K3624" s="11">
        <v>46165</v>
      </c>
      <c r="L3624" s="445" t="s">
        <v>61</v>
      </c>
      <c r="M3624" s="10"/>
      <c r="N3624" s="10">
        <f t="shared" si="118"/>
        <v>22</v>
      </c>
      <c r="O3624" s="10" t="str">
        <f t="shared" si="119"/>
        <v>2026 - 21</v>
      </c>
      <c r="P3624" s="377" t="s">
        <v>8405</v>
      </c>
    </row>
    <row r="3625" spans="1:16">
      <c r="A3625" s="10" t="s">
        <v>376</v>
      </c>
      <c r="B3625" s="11">
        <v>46167</v>
      </c>
      <c r="C3625" s="10" t="s">
        <v>29</v>
      </c>
      <c r="D3625" s="10">
        <v>6</v>
      </c>
      <c r="E3625" s="10" t="s">
        <v>59</v>
      </c>
      <c r="F3625" s="377" t="s">
        <v>8404</v>
      </c>
      <c r="G3625" s="377" t="s">
        <v>7144</v>
      </c>
      <c r="H3625" s="10"/>
      <c r="I3625" s="10"/>
      <c r="J3625" s="10"/>
      <c r="K3625" s="11">
        <v>46165</v>
      </c>
      <c r="L3625" s="445" t="s">
        <v>61</v>
      </c>
      <c r="M3625" s="10"/>
      <c r="N3625" s="10">
        <f t="shared" si="118"/>
        <v>22</v>
      </c>
      <c r="O3625" s="10" t="str">
        <f t="shared" si="119"/>
        <v>2026 - 21</v>
      </c>
      <c r="P3625" s="377" t="s">
        <v>8405</v>
      </c>
    </row>
    <row r="3626" spans="1:16">
      <c r="A3626" s="10" t="s">
        <v>376</v>
      </c>
      <c r="B3626" s="11">
        <v>46056</v>
      </c>
      <c r="C3626" s="10" t="s">
        <v>60</v>
      </c>
      <c r="D3626" s="10">
        <v>440</v>
      </c>
      <c r="E3626" s="10" t="s">
        <v>59</v>
      </c>
      <c r="F3626" s="78" t="s">
        <v>7481</v>
      </c>
      <c r="G3626" s="110" t="s">
        <v>7785</v>
      </c>
      <c r="H3626" s="10"/>
      <c r="I3626" s="10"/>
      <c r="J3626" s="10"/>
      <c r="K3626" s="11">
        <v>46169</v>
      </c>
      <c r="L3626" s="445" t="s">
        <v>61</v>
      </c>
      <c r="M3626" s="10"/>
      <c r="N3626" s="10">
        <f t="shared" si="118"/>
        <v>6</v>
      </c>
      <c r="O3626" s="10" t="str">
        <f t="shared" si="119"/>
        <v>2026 - 22</v>
      </c>
      <c r="P3626" s="378" t="s">
        <v>8414</v>
      </c>
    </row>
    <row r="3627" spans="1:16">
      <c r="A3627" s="10" t="s">
        <v>376</v>
      </c>
      <c r="B3627" s="11">
        <v>46056</v>
      </c>
      <c r="C3627" s="10" t="s">
        <v>60</v>
      </c>
      <c r="D3627" s="10">
        <v>440</v>
      </c>
      <c r="E3627" s="10" t="s">
        <v>59</v>
      </c>
      <c r="F3627" s="97" t="s">
        <v>7481</v>
      </c>
      <c r="G3627" s="110" t="s">
        <v>7785</v>
      </c>
      <c r="H3627" s="10"/>
      <c r="I3627" s="10"/>
      <c r="J3627" s="10"/>
      <c r="K3627" s="11">
        <v>46171</v>
      </c>
      <c r="L3627" s="445" t="s">
        <v>61</v>
      </c>
      <c r="M3627" s="10"/>
      <c r="N3627" s="10">
        <f t="shared" si="118"/>
        <v>6</v>
      </c>
      <c r="O3627" s="10" t="str">
        <f t="shared" si="119"/>
        <v>2026 - 22</v>
      </c>
      <c r="P3627" s="10"/>
    </row>
    <row r="3628" spans="1:16">
      <c r="A3628" s="10" t="s">
        <v>376</v>
      </c>
      <c r="B3628" s="11">
        <v>46056</v>
      </c>
      <c r="C3628" s="10" t="s">
        <v>348</v>
      </c>
      <c r="D3628" s="10">
        <v>1000</v>
      </c>
      <c r="E3628" s="10" t="s">
        <v>12</v>
      </c>
      <c r="F3628" s="125" t="s">
        <v>6819</v>
      </c>
      <c r="G3628" s="391" t="s">
        <v>7488</v>
      </c>
      <c r="H3628" s="10" t="s">
        <v>7842</v>
      </c>
      <c r="I3628" s="10"/>
      <c r="J3628" s="10"/>
      <c r="K3628" s="11">
        <v>46168</v>
      </c>
      <c r="L3628" s="445" t="s">
        <v>61</v>
      </c>
      <c r="M3628" s="10"/>
      <c r="N3628" s="10">
        <f t="shared" si="118"/>
        <v>6</v>
      </c>
      <c r="O3628" s="10" t="str">
        <f t="shared" si="119"/>
        <v>2026 - 22</v>
      </c>
      <c r="P3628" s="391" t="s">
        <v>8491</v>
      </c>
    </row>
    <row r="3629" spans="1:16">
      <c r="A3629" s="10" t="s">
        <v>376</v>
      </c>
      <c r="B3629" s="11">
        <v>46056</v>
      </c>
      <c r="C3629" s="10" t="s">
        <v>348</v>
      </c>
      <c r="D3629" s="10">
        <v>100</v>
      </c>
      <c r="E3629" s="10" t="s">
        <v>12</v>
      </c>
      <c r="F3629" s="125" t="s">
        <v>6043</v>
      </c>
      <c r="G3629" s="379" t="s">
        <v>8415</v>
      </c>
      <c r="H3629" s="10" t="s">
        <v>7842</v>
      </c>
      <c r="I3629" s="10"/>
      <c r="J3629" s="10"/>
      <c r="K3629" s="11">
        <v>46170</v>
      </c>
      <c r="L3629" s="445" t="s">
        <v>61</v>
      </c>
      <c r="M3629" s="10"/>
      <c r="N3629" s="10">
        <f t="shared" si="118"/>
        <v>6</v>
      </c>
      <c r="O3629" s="10" t="str">
        <f t="shared" si="119"/>
        <v>2026 - 22</v>
      </c>
      <c r="P3629" s="379" t="s">
        <v>8416</v>
      </c>
    </row>
    <row r="3630" spans="1:16">
      <c r="A3630" s="10" t="s">
        <v>376</v>
      </c>
      <c r="B3630" s="11">
        <v>46056</v>
      </c>
      <c r="C3630" s="10" t="s">
        <v>348</v>
      </c>
      <c r="D3630" s="10">
        <v>125</v>
      </c>
      <c r="E3630" s="10" t="s">
        <v>12</v>
      </c>
      <c r="F3630" s="125" t="s">
        <v>7392</v>
      </c>
      <c r="G3630" s="379" t="s">
        <v>8415</v>
      </c>
      <c r="H3630" s="10" t="s">
        <v>7842</v>
      </c>
      <c r="I3630" s="10"/>
      <c r="J3630" s="10"/>
      <c r="K3630" s="11">
        <v>46170</v>
      </c>
      <c r="L3630" s="445" t="s">
        <v>61</v>
      </c>
      <c r="M3630" s="10"/>
      <c r="N3630" s="10">
        <f t="shared" si="118"/>
        <v>6</v>
      </c>
      <c r="O3630" s="10" t="str">
        <f t="shared" si="119"/>
        <v>2026 - 22</v>
      </c>
      <c r="P3630" s="379" t="s">
        <v>8416</v>
      </c>
    </row>
    <row r="3631" spans="1:16">
      <c r="A3631" s="10" t="s">
        <v>376</v>
      </c>
      <c r="B3631" s="11">
        <v>46056</v>
      </c>
      <c r="C3631" s="10" t="s">
        <v>348</v>
      </c>
      <c r="D3631" s="10">
        <v>125</v>
      </c>
      <c r="E3631" s="10" t="s">
        <v>12</v>
      </c>
      <c r="F3631" s="125" t="s">
        <v>7392</v>
      </c>
      <c r="G3631" s="379" t="s">
        <v>8415</v>
      </c>
      <c r="H3631" s="10" t="s">
        <v>7842</v>
      </c>
      <c r="I3631" s="10"/>
      <c r="J3631" s="10"/>
      <c r="K3631" s="11">
        <v>46170</v>
      </c>
      <c r="L3631" s="445" t="s">
        <v>61</v>
      </c>
      <c r="M3631" s="10"/>
      <c r="N3631" s="10">
        <f t="shared" si="118"/>
        <v>6</v>
      </c>
      <c r="O3631" s="10" t="str">
        <f t="shared" si="119"/>
        <v>2026 - 22</v>
      </c>
      <c r="P3631" s="379" t="s">
        <v>8416</v>
      </c>
    </row>
    <row r="3632" spans="1:16">
      <c r="A3632" s="10" t="s">
        <v>376</v>
      </c>
      <c r="B3632" s="11">
        <v>46118</v>
      </c>
      <c r="C3632" s="10" t="s">
        <v>29</v>
      </c>
      <c r="D3632" s="10">
        <v>20</v>
      </c>
      <c r="E3632" s="10" t="s">
        <v>12</v>
      </c>
      <c r="F3632" s="10" t="s">
        <v>7946</v>
      </c>
      <c r="G3632" s="379" t="s">
        <v>5428</v>
      </c>
      <c r="H3632" s="10" t="s">
        <v>7947</v>
      </c>
      <c r="I3632" s="10"/>
      <c r="J3632" s="10"/>
      <c r="K3632" s="11">
        <v>46170</v>
      </c>
      <c r="L3632" s="445" t="s">
        <v>61</v>
      </c>
      <c r="M3632" s="10"/>
      <c r="N3632" s="10">
        <f t="shared" si="118"/>
        <v>15</v>
      </c>
      <c r="O3632" s="10" t="str">
        <f t="shared" si="119"/>
        <v>2026 - 22</v>
      </c>
      <c r="P3632" s="379" t="s">
        <v>8417</v>
      </c>
    </row>
    <row r="3633" spans="1:16">
      <c r="A3633" s="352" t="s">
        <v>442</v>
      </c>
      <c r="B3633" s="11">
        <v>46146</v>
      </c>
      <c r="C3633" s="10" t="s">
        <v>29</v>
      </c>
      <c r="D3633" s="10">
        <v>8</v>
      </c>
      <c r="E3633" s="10" t="s">
        <v>59</v>
      </c>
      <c r="F3633" s="125" t="s">
        <v>5825</v>
      </c>
      <c r="G3633" s="380" t="s">
        <v>8438</v>
      </c>
      <c r="H3633" s="10"/>
      <c r="I3633" s="10"/>
      <c r="J3633" s="10"/>
      <c r="K3633" s="11">
        <v>46171</v>
      </c>
      <c r="L3633" s="445" t="s">
        <v>61</v>
      </c>
      <c r="M3633" s="10"/>
      <c r="N3633" s="10">
        <f t="shared" si="118"/>
        <v>19</v>
      </c>
      <c r="O3633" s="10" t="str">
        <f t="shared" si="119"/>
        <v>2026 - 22</v>
      </c>
      <c r="P3633" s="380" t="s">
        <v>8440</v>
      </c>
    </row>
    <row r="3634" spans="1:16">
      <c r="A3634" s="352" t="s">
        <v>442</v>
      </c>
      <c r="B3634" s="11">
        <v>46146</v>
      </c>
      <c r="C3634" s="10" t="s">
        <v>29</v>
      </c>
      <c r="D3634" s="10">
        <v>21</v>
      </c>
      <c r="E3634" s="10" t="s">
        <v>59</v>
      </c>
      <c r="F3634" s="125" t="s">
        <v>5826</v>
      </c>
      <c r="G3634" s="380" t="s">
        <v>8438</v>
      </c>
      <c r="H3634" s="10"/>
      <c r="I3634" s="10"/>
      <c r="J3634" s="10"/>
      <c r="K3634" s="11">
        <v>46171</v>
      </c>
      <c r="L3634" s="445" t="s">
        <v>61</v>
      </c>
      <c r="M3634" s="10"/>
      <c r="N3634" s="10">
        <f t="shared" si="118"/>
        <v>19</v>
      </c>
      <c r="O3634" s="10" t="str">
        <f t="shared" si="119"/>
        <v>2026 - 22</v>
      </c>
      <c r="P3634" s="380" t="s">
        <v>8440</v>
      </c>
    </row>
    <row r="3635" spans="1:16">
      <c r="A3635" s="352" t="s">
        <v>442</v>
      </c>
      <c r="B3635" s="11">
        <v>46146</v>
      </c>
      <c r="C3635" s="10" t="s">
        <v>29</v>
      </c>
      <c r="D3635" s="10">
        <v>6</v>
      </c>
      <c r="E3635" s="10" t="s">
        <v>59</v>
      </c>
      <c r="F3635" s="125" t="s">
        <v>8186</v>
      </c>
      <c r="G3635" s="380" t="s">
        <v>8438</v>
      </c>
      <c r="H3635" s="10"/>
      <c r="I3635" s="10"/>
      <c r="J3635" s="10"/>
      <c r="K3635" s="11">
        <v>46171</v>
      </c>
      <c r="L3635" s="445" t="s">
        <v>61</v>
      </c>
      <c r="M3635" s="10"/>
      <c r="N3635" s="10">
        <f t="shared" si="118"/>
        <v>19</v>
      </c>
      <c r="O3635" s="10" t="str">
        <f t="shared" si="119"/>
        <v>2026 - 22</v>
      </c>
      <c r="P3635" s="380" t="s">
        <v>8440</v>
      </c>
    </row>
    <row r="3636" spans="1:16" hidden="1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5768</v>
      </c>
      <c r="G3636" s="380" t="s">
        <v>8438</v>
      </c>
      <c r="H3636" s="10"/>
      <c r="I3636" s="10"/>
      <c r="J3636" s="10"/>
      <c r="K3636" s="11">
        <v>46171</v>
      </c>
      <c r="L3636" s="10" t="s">
        <v>5965</v>
      </c>
      <c r="M3636" s="10"/>
      <c r="N3636" s="10">
        <f t="shared" si="118"/>
        <v>19</v>
      </c>
      <c r="O3636" s="10" t="str">
        <f t="shared" si="119"/>
        <v>2026 - 22</v>
      </c>
      <c r="P3636" s="380"/>
    </row>
    <row r="3637" spans="1:16">
      <c r="A3637" s="352" t="s">
        <v>442</v>
      </c>
      <c r="B3637" s="11">
        <v>46146</v>
      </c>
      <c r="C3637" s="10" t="s">
        <v>29</v>
      </c>
      <c r="D3637" s="10">
        <v>2</v>
      </c>
      <c r="E3637" s="10" t="s">
        <v>59</v>
      </c>
      <c r="F3637" s="125" t="s">
        <v>5768</v>
      </c>
      <c r="G3637" s="380" t="s">
        <v>8438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8"/>
        <v>19</v>
      </c>
      <c r="O3637" s="10" t="str">
        <f t="shared" si="119"/>
        <v>2026 - 22</v>
      </c>
      <c r="P3637" s="380" t="s">
        <v>8440</v>
      </c>
    </row>
    <row r="3638" spans="1:16">
      <c r="A3638" s="352" t="s">
        <v>442</v>
      </c>
      <c r="B3638" s="11">
        <v>46146</v>
      </c>
      <c r="C3638" s="10" t="s">
        <v>29</v>
      </c>
      <c r="D3638" s="10">
        <v>15</v>
      </c>
      <c r="E3638" s="10" t="s">
        <v>344</v>
      </c>
      <c r="F3638" s="125" t="s">
        <v>8188</v>
      </c>
      <c r="G3638" s="380" t="s">
        <v>8438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8"/>
        <v>19</v>
      </c>
      <c r="O3638" s="10" t="str">
        <f t="shared" si="119"/>
        <v>2026 - 22</v>
      </c>
      <c r="P3638" s="380" t="s">
        <v>8440</v>
      </c>
    </row>
    <row r="3639" spans="1:16">
      <c r="A3639" s="352" t="s">
        <v>442</v>
      </c>
      <c r="B3639" s="11">
        <v>46146</v>
      </c>
      <c r="C3639" s="10" t="s">
        <v>29</v>
      </c>
      <c r="D3639" s="10">
        <v>6</v>
      </c>
      <c r="E3639" s="10" t="s">
        <v>59</v>
      </c>
      <c r="F3639" s="125" t="s">
        <v>8189</v>
      </c>
      <c r="G3639" s="380" t="s">
        <v>8438</v>
      </c>
      <c r="H3639" s="10"/>
      <c r="I3639" s="10"/>
      <c r="J3639" s="10"/>
      <c r="K3639" s="11">
        <v>46171</v>
      </c>
      <c r="L3639" s="445" t="s">
        <v>61</v>
      </c>
      <c r="M3639" s="10"/>
      <c r="N3639" s="10">
        <f t="shared" si="118"/>
        <v>19</v>
      </c>
      <c r="O3639" s="10" t="str">
        <f t="shared" si="119"/>
        <v>2026 - 22</v>
      </c>
      <c r="P3639" s="380" t="s">
        <v>8440</v>
      </c>
    </row>
    <row r="3640" spans="1:16">
      <c r="A3640" s="352" t="s">
        <v>442</v>
      </c>
      <c r="B3640" s="11">
        <v>46146</v>
      </c>
      <c r="C3640" s="10" t="s">
        <v>29</v>
      </c>
      <c r="D3640" s="10">
        <v>12</v>
      </c>
      <c r="E3640" s="10" t="s">
        <v>59</v>
      </c>
      <c r="F3640" s="125" t="s">
        <v>8190</v>
      </c>
      <c r="G3640" s="380" t="s">
        <v>8438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8"/>
        <v>19</v>
      </c>
      <c r="O3640" s="10" t="str">
        <f t="shared" si="119"/>
        <v>2026 - 22</v>
      </c>
      <c r="P3640" s="380" t="s">
        <v>8439</v>
      </c>
    </row>
    <row r="3641" spans="1:16">
      <c r="A3641" s="352" t="s">
        <v>442</v>
      </c>
      <c r="B3641" s="11">
        <v>46146</v>
      </c>
      <c r="C3641" s="10" t="s">
        <v>29</v>
      </c>
      <c r="D3641" s="10">
        <v>3</v>
      </c>
      <c r="E3641" s="10" t="s">
        <v>59</v>
      </c>
      <c r="F3641" s="125" t="s">
        <v>5176</v>
      </c>
      <c r="G3641" s="380" t="s">
        <v>8438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8"/>
        <v>19</v>
      </c>
      <c r="O3641" s="10" t="str">
        <f t="shared" si="119"/>
        <v>2026 - 22</v>
      </c>
      <c r="P3641" s="380" t="s">
        <v>8440</v>
      </c>
    </row>
    <row r="3642" spans="1:16">
      <c r="A3642" s="352" t="s">
        <v>442</v>
      </c>
      <c r="B3642" s="11">
        <v>46148</v>
      </c>
      <c r="C3642" s="10" t="s">
        <v>28</v>
      </c>
      <c r="D3642" s="10">
        <v>1</v>
      </c>
      <c r="E3642" s="10" t="s">
        <v>59</v>
      </c>
      <c r="F3642" s="10" t="s">
        <v>8203</v>
      </c>
      <c r="G3642" s="380" t="s">
        <v>6018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8"/>
        <v>19</v>
      </c>
      <c r="O3642" s="10" t="str">
        <f t="shared" si="119"/>
        <v>2026 - 22</v>
      </c>
      <c r="P3642" s="380" t="s">
        <v>8442</v>
      </c>
    </row>
    <row r="3643" spans="1:16">
      <c r="A3643" s="10" t="s">
        <v>376</v>
      </c>
      <c r="B3643" s="11">
        <v>46153</v>
      </c>
      <c r="C3643" s="10" t="s">
        <v>29</v>
      </c>
      <c r="D3643" s="10">
        <v>10</v>
      </c>
      <c r="E3643" s="10" t="s">
        <v>59</v>
      </c>
      <c r="F3643" s="10" t="s">
        <v>8238</v>
      </c>
      <c r="G3643" s="377" t="s">
        <v>5783</v>
      </c>
      <c r="H3643" s="10" t="s">
        <v>5572</v>
      </c>
      <c r="I3643" s="10"/>
      <c r="J3643" s="10"/>
      <c r="K3643" s="11">
        <v>46168</v>
      </c>
      <c r="L3643" s="445" t="s">
        <v>61</v>
      </c>
      <c r="M3643" s="10"/>
      <c r="N3643" s="10">
        <f t="shared" si="118"/>
        <v>20</v>
      </c>
      <c r="O3643" s="10" t="str">
        <f t="shared" si="119"/>
        <v>2026 - 22</v>
      </c>
      <c r="P3643" s="377" t="s">
        <v>8406</v>
      </c>
    </row>
    <row r="3644" spans="1:16">
      <c r="A3644" s="10" t="s">
        <v>376</v>
      </c>
      <c r="B3644" s="11">
        <v>46153</v>
      </c>
      <c r="C3644" s="10" t="s">
        <v>29</v>
      </c>
      <c r="D3644" s="10">
        <v>10</v>
      </c>
      <c r="E3644" s="10" t="s">
        <v>59</v>
      </c>
      <c r="F3644" s="10" t="s">
        <v>8239</v>
      </c>
      <c r="G3644" s="377" t="s">
        <v>5783</v>
      </c>
      <c r="H3644" s="10" t="s">
        <v>5572</v>
      </c>
      <c r="I3644" s="10"/>
      <c r="J3644" s="10"/>
      <c r="K3644" s="11">
        <v>46168</v>
      </c>
      <c r="L3644" s="445" t="s">
        <v>61</v>
      </c>
      <c r="M3644" s="10"/>
      <c r="N3644" s="10">
        <f t="shared" ref="N3644:N3706" si="120">WEEKNUM(B3644)</f>
        <v>20</v>
      </c>
      <c r="O3644" s="10" t="str">
        <f t="shared" si="119"/>
        <v>2026 - 22</v>
      </c>
      <c r="P3644" s="377" t="s">
        <v>8406</v>
      </c>
    </row>
    <row r="3645" spans="1:16">
      <c r="A3645" s="10" t="s">
        <v>376</v>
      </c>
      <c r="B3645" s="11">
        <v>46153</v>
      </c>
      <c r="C3645" s="10" t="s">
        <v>29</v>
      </c>
      <c r="D3645" s="10">
        <v>1</v>
      </c>
      <c r="E3645" s="10" t="s">
        <v>59</v>
      </c>
      <c r="F3645" s="10" t="s">
        <v>8240</v>
      </c>
      <c r="G3645" s="377" t="s">
        <v>5783</v>
      </c>
      <c r="H3645" s="10" t="s">
        <v>5572</v>
      </c>
      <c r="I3645" s="10"/>
      <c r="J3645" s="10"/>
      <c r="K3645" s="11">
        <v>46168</v>
      </c>
      <c r="L3645" s="445" t="s">
        <v>61</v>
      </c>
      <c r="M3645" s="10"/>
      <c r="N3645" s="10">
        <f t="shared" si="120"/>
        <v>20</v>
      </c>
      <c r="O3645" s="10" t="str">
        <f t="shared" si="119"/>
        <v>2026 - 22</v>
      </c>
      <c r="P3645" s="377" t="s">
        <v>8406</v>
      </c>
    </row>
    <row r="3646" spans="1:16">
      <c r="A3646" s="10" t="s">
        <v>376</v>
      </c>
      <c r="B3646" s="11">
        <v>46153</v>
      </c>
      <c r="C3646" s="10" t="s">
        <v>29</v>
      </c>
      <c r="D3646" s="10">
        <v>1</v>
      </c>
      <c r="E3646" s="10" t="s">
        <v>59</v>
      </c>
      <c r="F3646" s="10" t="s">
        <v>8242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20"/>
        <v>20</v>
      </c>
      <c r="O3646" s="10" t="str">
        <f t="shared" si="119"/>
        <v>2026 - 22</v>
      </c>
      <c r="P3646" s="377" t="s">
        <v>8406</v>
      </c>
    </row>
    <row r="3647" spans="1:16">
      <c r="A3647" s="10" t="s">
        <v>376</v>
      </c>
      <c r="B3647" s="11">
        <v>46153</v>
      </c>
      <c r="C3647" s="10" t="s">
        <v>29</v>
      </c>
      <c r="D3647" s="10">
        <v>1</v>
      </c>
      <c r="E3647" s="10" t="s">
        <v>59</v>
      </c>
      <c r="F3647" s="10" t="s">
        <v>8243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si="120"/>
        <v>20</v>
      </c>
      <c r="O3647" s="10" t="str">
        <f t="shared" si="119"/>
        <v>2026 - 22</v>
      </c>
      <c r="P3647" s="377" t="s">
        <v>8406</v>
      </c>
    </row>
    <row r="3648" spans="1:16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8244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20"/>
        <v>20</v>
      </c>
      <c r="O3648" s="10" t="str">
        <f t="shared" si="119"/>
        <v>2026 - 22</v>
      </c>
      <c r="P3648" s="377" t="s">
        <v>8406</v>
      </c>
    </row>
    <row r="3649" spans="1:16">
      <c r="A3649" s="10" t="s">
        <v>376</v>
      </c>
      <c r="B3649" s="11">
        <v>46153</v>
      </c>
      <c r="C3649" s="10" t="s">
        <v>29</v>
      </c>
      <c r="D3649" s="10">
        <v>10</v>
      </c>
      <c r="E3649" s="10" t="s">
        <v>59</v>
      </c>
      <c r="F3649" s="10" t="s">
        <v>8245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20"/>
        <v>20</v>
      </c>
      <c r="O3649" s="10" t="str">
        <f t="shared" si="119"/>
        <v>2026 - 22</v>
      </c>
      <c r="P3649" s="377" t="s">
        <v>8406</v>
      </c>
    </row>
    <row r="3650" spans="1:16">
      <c r="A3650" s="10" t="s">
        <v>376</v>
      </c>
      <c r="B3650" s="11">
        <v>46153</v>
      </c>
      <c r="C3650" s="10" t="s">
        <v>29</v>
      </c>
      <c r="D3650" s="10">
        <v>10</v>
      </c>
      <c r="E3650" s="10" t="s">
        <v>59</v>
      </c>
      <c r="F3650" s="10" t="s">
        <v>8246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20"/>
        <v>20</v>
      </c>
      <c r="O3650" s="10" t="str">
        <f t="shared" si="119"/>
        <v>2026 - 22</v>
      </c>
      <c r="P3650" s="377" t="s">
        <v>8406</v>
      </c>
    </row>
    <row r="3651" spans="1:16">
      <c r="A3651" s="10" t="s">
        <v>376</v>
      </c>
      <c r="B3651" s="11">
        <v>46153</v>
      </c>
      <c r="C3651" s="10" t="s">
        <v>29</v>
      </c>
      <c r="D3651" s="10">
        <v>10</v>
      </c>
      <c r="E3651" s="10" t="s">
        <v>59</v>
      </c>
      <c r="F3651" s="10" t="s">
        <v>8247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20"/>
        <v>20</v>
      </c>
      <c r="O3651" s="10" t="str">
        <f t="shared" si="119"/>
        <v>2026 - 22</v>
      </c>
      <c r="P3651" s="377" t="s">
        <v>8406</v>
      </c>
    </row>
    <row r="3652" spans="1:16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8248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20"/>
        <v>20</v>
      </c>
      <c r="O3652" s="10" t="str">
        <f t="shared" si="119"/>
        <v>2026 - 22</v>
      </c>
      <c r="P3652" s="377" t="s">
        <v>8406</v>
      </c>
    </row>
    <row r="3653" spans="1:16">
      <c r="A3653" s="10" t="s">
        <v>376</v>
      </c>
      <c r="B3653" s="11">
        <v>46153</v>
      </c>
      <c r="C3653" s="10" t="s">
        <v>29</v>
      </c>
      <c r="D3653" s="10">
        <v>50</v>
      </c>
      <c r="E3653" s="10" t="s">
        <v>59</v>
      </c>
      <c r="F3653" s="10" t="s">
        <v>8249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20"/>
        <v>20</v>
      </c>
      <c r="O3653" s="10" t="str">
        <f t="shared" si="119"/>
        <v>2026 - 22</v>
      </c>
      <c r="P3653" s="377" t="s">
        <v>8406</v>
      </c>
    </row>
    <row r="3654" spans="1:16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8250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20"/>
        <v>20</v>
      </c>
      <c r="O3654" s="10" t="str">
        <f t="shared" si="119"/>
        <v>2026 - 22</v>
      </c>
      <c r="P3654" s="377" t="s">
        <v>8406</v>
      </c>
    </row>
    <row r="3655" spans="1:16">
      <c r="A3655" s="10" t="s">
        <v>376</v>
      </c>
      <c r="B3655" s="11">
        <v>46153</v>
      </c>
      <c r="C3655" s="10" t="s">
        <v>29</v>
      </c>
      <c r="D3655" s="10">
        <v>5</v>
      </c>
      <c r="E3655" s="10" t="s">
        <v>59</v>
      </c>
      <c r="F3655" s="10" t="s">
        <v>8251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20"/>
        <v>20</v>
      </c>
      <c r="O3655" s="10" t="str">
        <f t="shared" si="119"/>
        <v>2026 - 22</v>
      </c>
      <c r="P3655" s="377" t="s">
        <v>8406</v>
      </c>
    </row>
    <row r="3656" spans="1:16">
      <c r="A3656" s="10" t="s">
        <v>376</v>
      </c>
      <c r="B3656" s="11">
        <v>46153</v>
      </c>
      <c r="C3656" s="10" t="s">
        <v>29</v>
      </c>
      <c r="D3656" s="10">
        <v>10</v>
      </c>
      <c r="E3656" s="10" t="s">
        <v>59</v>
      </c>
      <c r="F3656" s="10" t="s">
        <v>8252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20"/>
        <v>20</v>
      </c>
      <c r="O3656" s="10" t="str">
        <f t="shared" si="119"/>
        <v>2026 - 22</v>
      </c>
      <c r="P3656" s="377" t="s">
        <v>8406</v>
      </c>
    </row>
    <row r="3657" spans="1:16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8256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20"/>
        <v>20</v>
      </c>
      <c r="O3657" s="10" t="str">
        <f t="shared" si="119"/>
        <v>2026 - 22</v>
      </c>
      <c r="P3657" s="377" t="s">
        <v>8406</v>
      </c>
    </row>
    <row r="3658" spans="1:16">
      <c r="A3658" s="10" t="s">
        <v>376</v>
      </c>
      <c r="B3658" s="11">
        <v>46153</v>
      </c>
      <c r="C3658" s="10" t="s">
        <v>29</v>
      </c>
      <c r="D3658" s="10">
        <v>30</v>
      </c>
      <c r="E3658" s="10" t="s">
        <v>59</v>
      </c>
      <c r="F3658" s="10" t="s">
        <v>8258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20"/>
        <v>20</v>
      </c>
      <c r="O3658" s="10" t="str">
        <f t="shared" si="119"/>
        <v>2026 - 22</v>
      </c>
      <c r="P3658" s="377" t="s">
        <v>8406</v>
      </c>
    </row>
    <row r="3659" spans="1:16">
      <c r="A3659" s="10" t="s">
        <v>376</v>
      </c>
      <c r="B3659" s="11">
        <v>46153</v>
      </c>
      <c r="C3659" s="10" t="s">
        <v>29</v>
      </c>
      <c r="D3659" s="10">
        <v>1</v>
      </c>
      <c r="E3659" s="10" t="s">
        <v>59</v>
      </c>
      <c r="F3659" s="10" t="s">
        <v>8262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20"/>
        <v>20</v>
      </c>
      <c r="O3659" s="10" t="str">
        <f t="shared" si="119"/>
        <v>2026 - 22</v>
      </c>
      <c r="P3659" s="377" t="s">
        <v>8406</v>
      </c>
    </row>
    <row r="3660" spans="1:16">
      <c r="A3660" s="10" t="s">
        <v>376</v>
      </c>
      <c r="B3660" s="11">
        <v>46153</v>
      </c>
      <c r="C3660" s="10" t="s">
        <v>29</v>
      </c>
      <c r="D3660" s="10">
        <v>1</v>
      </c>
      <c r="E3660" s="10" t="s">
        <v>59</v>
      </c>
      <c r="F3660" s="10" t="s">
        <v>8263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20"/>
        <v>20</v>
      </c>
      <c r="O3660" s="10" t="str">
        <f t="shared" si="119"/>
        <v>2026 - 22</v>
      </c>
      <c r="P3660" s="377" t="s">
        <v>8406</v>
      </c>
    </row>
    <row r="3661" spans="1:16">
      <c r="A3661" s="10" t="s">
        <v>376</v>
      </c>
      <c r="B3661" s="11">
        <v>46153</v>
      </c>
      <c r="C3661" s="10" t="s">
        <v>29</v>
      </c>
      <c r="D3661" s="10">
        <v>1</v>
      </c>
      <c r="E3661" s="10" t="s">
        <v>59</v>
      </c>
      <c r="F3661" s="10" t="s">
        <v>8264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20"/>
        <v>20</v>
      </c>
      <c r="O3661" s="10" t="str">
        <f t="shared" si="119"/>
        <v>2026 - 22</v>
      </c>
      <c r="P3661" s="377" t="s">
        <v>8406</v>
      </c>
    </row>
    <row r="3662" spans="1:16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8265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20"/>
        <v>20</v>
      </c>
      <c r="O3662" s="10" t="str">
        <f t="shared" si="119"/>
        <v>2026 - 22</v>
      </c>
      <c r="P3662" s="377" t="s">
        <v>8406</v>
      </c>
    </row>
    <row r="3663" spans="1:16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8266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20"/>
        <v>20</v>
      </c>
      <c r="O3663" s="10" t="str">
        <f t="shared" si="119"/>
        <v>2026 - 22</v>
      </c>
      <c r="P3663" s="377" t="s">
        <v>8406</v>
      </c>
    </row>
    <row r="3664" spans="1:16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8267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20"/>
        <v>20</v>
      </c>
      <c r="O3664" s="10" t="str">
        <f t="shared" si="119"/>
        <v>2026 - 22</v>
      </c>
      <c r="P3664" s="377" t="s">
        <v>8406</v>
      </c>
    </row>
    <row r="3665" spans="1:16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8268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20"/>
        <v>20</v>
      </c>
      <c r="O3665" s="10" t="str">
        <f t="shared" si="119"/>
        <v>2026 - 22</v>
      </c>
      <c r="P3665" s="377" t="s">
        <v>8406</v>
      </c>
    </row>
    <row r="3666" spans="1:16">
      <c r="A3666" s="10" t="s">
        <v>376</v>
      </c>
      <c r="B3666" s="11">
        <v>46153</v>
      </c>
      <c r="C3666" s="10" t="s">
        <v>348</v>
      </c>
      <c r="D3666" s="10">
        <v>5</v>
      </c>
      <c r="E3666" s="10" t="s">
        <v>14</v>
      </c>
      <c r="F3666" s="364" t="s">
        <v>8269</v>
      </c>
      <c r="G3666" s="379" t="s">
        <v>7244</v>
      </c>
      <c r="H3666" s="10" t="s">
        <v>5572</v>
      </c>
      <c r="I3666" s="10"/>
      <c r="J3666" s="10"/>
      <c r="K3666" s="11">
        <v>46170</v>
      </c>
      <c r="L3666" s="445" t="s">
        <v>61</v>
      </c>
      <c r="M3666" s="10"/>
      <c r="N3666" s="10">
        <f t="shared" si="120"/>
        <v>20</v>
      </c>
      <c r="O3666" s="10" t="str">
        <f t="shared" si="119"/>
        <v>2026 - 22</v>
      </c>
      <c r="P3666" s="379" t="s">
        <v>8418</v>
      </c>
    </row>
    <row r="3667" spans="1:16">
      <c r="A3667" s="10" t="s">
        <v>376</v>
      </c>
      <c r="B3667" s="11">
        <v>46153</v>
      </c>
      <c r="C3667" s="10" t="s">
        <v>348</v>
      </c>
      <c r="D3667" s="10">
        <v>5</v>
      </c>
      <c r="E3667" s="10" t="s">
        <v>14</v>
      </c>
      <c r="F3667" s="364" t="s">
        <v>8269</v>
      </c>
      <c r="G3667" s="379" t="s">
        <v>7244</v>
      </c>
      <c r="H3667" s="10" t="s">
        <v>5572</v>
      </c>
      <c r="I3667" s="10"/>
      <c r="J3667" s="10"/>
      <c r="K3667" s="11">
        <v>46170</v>
      </c>
      <c r="L3667" s="445" t="s">
        <v>61</v>
      </c>
      <c r="M3667" s="10"/>
      <c r="N3667" s="10">
        <f t="shared" si="120"/>
        <v>20</v>
      </c>
      <c r="O3667" s="10" t="str">
        <f t="shared" si="119"/>
        <v>2026 - 22</v>
      </c>
      <c r="P3667" s="379" t="s">
        <v>8418</v>
      </c>
    </row>
    <row r="3668" spans="1:16">
      <c r="A3668" s="10" t="s">
        <v>376</v>
      </c>
      <c r="B3668" s="11">
        <v>46153</v>
      </c>
      <c r="C3668" s="10" t="s">
        <v>348</v>
      </c>
      <c r="D3668" s="10">
        <v>1200</v>
      </c>
      <c r="E3668" s="10" t="s">
        <v>12</v>
      </c>
      <c r="F3668" s="10" t="s">
        <v>7252</v>
      </c>
      <c r="G3668" s="380" t="s">
        <v>7488</v>
      </c>
      <c r="H3668" s="10" t="s">
        <v>5572</v>
      </c>
      <c r="I3668" s="10"/>
      <c r="J3668" s="10"/>
      <c r="K3668" s="11">
        <v>46170</v>
      </c>
      <c r="L3668" s="445" t="s">
        <v>61</v>
      </c>
      <c r="M3668" s="10"/>
      <c r="N3668" s="10">
        <f t="shared" si="120"/>
        <v>20</v>
      </c>
      <c r="O3668" s="10" t="str">
        <f t="shared" si="119"/>
        <v>2026 - 22</v>
      </c>
      <c r="P3668" s="380" t="s">
        <v>8441</v>
      </c>
    </row>
    <row r="3669" spans="1:16">
      <c r="A3669" s="10" t="s">
        <v>376</v>
      </c>
      <c r="B3669" s="11">
        <v>46156</v>
      </c>
      <c r="C3669" s="10" t="s">
        <v>41</v>
      </c>
      <c r="D3669" s="10">
        <v>2</v>
      </c>
      <c r="E3669" s="10" t="s">
        <v>14</v>
      </c>
      <c r="F3669" s="10" t="s">
        <v>8292</v>
      </c>
      <c r="G3669" s="380" t="s">
        <v>5591</v>
      </c>
      <c r="H3669" s="10" t="s">
        <v>5630</v>
      </c>
      <c r="I3669" s="10"/>
      <c r="J3669" s="10"/>
      <c r="K3669" s="11">
        <v>46169</v>
      </c>
      <c r="L3669" s="445" t="s">
        <v>61</v>
      </c>
      <c r="M3669" s="10"/>
      <c r="N3669" s="10">
        <f t="shared" si="120"/>
        <v>20</v>
      </c>
      <c r="O3669" s="10" t="str">
        <f t="shared" si="119"/>
        <v>2026 - 22</v>
      </c>
      <c r="P3669" s="380" t="s">
        <v>8437</v>
      </c>
    </row>
    <row r="3670" spans="1:16">
      <c r="A3670" s="10" t="s">
        <v>376</v>
      </c>
      <c r="B3670" s="11">
        <v>46156</v>
      </c>
      <c r="C3670" s="10" t="s">
        <v>41</v>
      </c>
      <c r="D3670" s="10">
        <v>2</v>
      </c>
      <c r="E3670" s="10" t="s">
        <v>12</v>
      </c>
      <c r="F3670" s="10" t="s">
        <v>8293</v>
      </c>
      <c r="G3670" s="380" t="s">
        <v>5591</v>
      </c>
      <c r="H3670" s="10" t="s">
        <v>5630</v>
      </c>
      <c r="I3670" s="10"/>
      <c r="J3670" s="10"/>
      <c r="K3670" s="11">
        <v>46169</v>
      </c>
      <c r="L3670" s="445" t="s">
        <v>61</v>
      </c>
      <c r="M3670" s="10"/>
      <c r="N3670" s="10">
        <f t="shared" si="120"/>
        <v>20</v>
      </c>
      <c r="O3670" s="10" t="str">
        <f t="shared" si="119"/>
        <v>2026 - 22</v>
      </c>
      <c r="P3670" s="380" t="s">
        <v>8437</v>
      </c>
    </row>
    <row r="3671" spans="1:16">
      <c r="A3671" s="10" t="s">
        <v>376</v>
      </c>
      <c r="B3671" s="11">
        <v>46156</v>
      </c>
      <c r="C3671" s="10" t="s">
        <v>41</v>
      </c>
      <c r="D3671" s="10">
        <v>1</v>
      </c>
      <c r="E3671" s="10" t="s">
        <v>59</v>
      </c>
      <c r="F3671" s="10" t="s">
        <v>8294</v>
      </c>
      <c r="G3671" s="380" t="s">
        <v>5591</v>
      </c>
      <c r="H3671" s="10" t="s">
        <v>5630</v>
      </c>
      <c r="I3671" s="10"/>
      <c r="J3671" s="10"/>
      <c r="K3671" s="11">
        <v>46169</v>
      </c>
      <c r="L3671" s="445" t="s">
        <v>61</v>
      </c>
      <c r="M3671" s="10"/>
      <c r="N3671" s="10">
        <f t="shared" si="120"/>
        <v>20</v>
      </c>
      <c r="O3671" s="10" t="str">
        <f t="shared" si="119"/>
        <v>2026 - 22</v>
      </c>
      <c r="P3671" s="380" t="s">
        <v>8437</v>
      </c>
    </row>
    <row r="3672" spans="1:16">
      <c r="A3672" s="10" t="s">
        <v>376</v>
      </c>
      <c r="B3672" s="11">
        <v>46161</v>
      </c>
      <c r="C3672" s="10" t="s">
        <v>348</v>
      </c>
      <c r="D3672" s="10">
        <v>60</v>
      </c>
      <c r="E3672" s="10" t="s">
        <v>12</v>
      </c>
      <c r="F3672" s="10" t="s">
        <v>222</v>
      </c>
      <c r="G3672" s="379" t="s">
        <v>7148</v>
      </c>
      <c r="H3672" s="10"/>
      <c r="I3672" s="10"/>
      <c r="J3672" s="10"/>
      <c r="K3672" s="11">
        <v>46170</v>
      </c>
      <c r="L3672" s="445" t="s">
        <v>61</v>
      </c>
      <c r="M3672" s="10"/>
      <c r="N3672" s="10">
        <f t="shared" si="120"/>
        <v>21</v>
      </c>
      <c r="O3672" s="10" t="str">
        <f t="shared" si="119"/>
        <v>2026 - 22</v>
      </c>
      <c r="P3672" s="379" t="s">
        <v>8424</v>
      </c>
    </row>
    <row r="3673" spans="1:16">
      <c r="A3673" s="10" t="s">
        <v>376</v>
      </c>
      <c r="B3673" s="11">
        <v>46161</v>
      </c>
      <c r="C3673" s="10" t="s">
        <v>348</v>
      </c>
      <c r="D3673" s="10">
        <v>40</v>
      </c>
      <c r="E3673" s="10" t="s">
        <v>12</v>
      </c>
      <c r="F3673" s="10" t="s">
        <v>222</v>
      </c>
      <c r="G3673" s="379" t="s">
        <v>7148</v>
      </c>
      <c r="H3673" s="10"/>
      <c r="I3673" s="10"/>
      <c r="J3673" s="10"/>
      <c r="K3673" s="11">
        <v>46170</v>
      </c>
      <c r="L3673" s="445" t="s">
        <v>61</v>
      </c>
      <c r="M3673" s="10"/>
      <c r="N3673" s="10">
        <f t="shared" si="120"/>
        <v>21</v>
      </c>
      <c r="O3673" s="10" t="str">
        <f t="shared" si="119"/>
        <v>2026 - 22</v>
      </c>
      <c r="P3673" s="379" t="s">
        <v>8424</v>
      </c>
    </row>
    <row r="3674" spans="1:16">
      <c r="A3674" s="10" t="s">
        <v>376</v>
      </c>
      <c r="B3674" s="11">
        <v>46161</v>
      </c>
      <c r="C3674" s="10" t="s">
        <v>25</v>
      </c>
      <c r="D3674" s="10">
        <v>10</v>
      </c>
      <c r="E3674" s="10" t="s">
        <v>59</v>
      </c>
      <c r="F3674" s="10" t="s">
        <v>8326</v>
      </c>
      <c r="G3674" s="10"/>
      <c r="H3674" s="10"/>
      <c r="I3674" s="10"/>
      <c r="J3674" s="10"/>
      <c r="K3674" s="11">
        <v>46171</v>
      </c>
      <c r="L3674" s="445" t="s">
        <v>61</v>
      </c>
      <c r="M3674" s="10"/>
      <c r="N3674" s="10">
        <f t="shared" si="120"/>
        <v>21</v>
      </c>
      <c r="O3674" s="10" t="str">
        <f t="shared" si="119"/>
        <v>2026 - 22</v>
      </c>
      <c r="P3674" s="10"/>
    </row>
    <row r="3675" spans="1:16">
      <c r="A3675" s="10" t="s">
        <v>376</v>
      </c>
      <c r="B3675" s="11">
        <v>46163</v>
      </c>
      <c r="C3675" s="10" t="s">
        <v>374</v>
      </c>
      <c r="D3675" s="10">
        <v>3</v>
      </c>
      <c r="E3675" s="10" t="s">
        <v>59</v>
      </c>
      <c r="F3675" s="10" t="s">
        <v>8346</v>
      </c>
      <c r="G3675" s="386" t="s">
        <v>7790</v>
      </c>
      <c r="H3675" s="10"/>
      <c r="I3675" s="10"/>
      <c r="J3675" s="10"/>
      <c r="K3675" s="11">
        <v>46168</v>
      </c>
      <c r="L3675" s="445" t="s">
        <v>61</v>
      </c>
      <c r="M3675" s="10"/>
      <c r="N3675" s="10">
        <f t="shared" si="120"/>
        <v>21</v>
      </c>
      <c r="O3675" s="10" t="str">
        <f t="shared" si="119"/>
        <v>2026 - 22</v>
      </c>
      <c r="P3675" s="10"/>
    </row>
    <row r="3676" spans="1:16">
      <c r="A3676" s="10" t="s">
        <v>376</v>
      </c>
      <c r="B3676" s="11">
        <v>46169</v>
      </c>
      <c r="C3676" s="10" t="s">
        <v>348</v>
      </c>
      <c r="D3676" s="10">
        <v>10</v>
      </c>
      <c r="E3676" s="10" t="s">
        <v>14</v>
      </c>
      <c r="F3676" s="10" t="s">
        <v>8407</v>
      </c>
      <c r="G3676" s="380" t="s">
        <v>7488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20"/>
        <v>22</v>
      </c>
      <c r="O3676" s="10" t="str">
        <f t="shared" si="119"/>
        <v>2026 - 22</v>
      </c>
      <c r="P3676" s="380" t="s">
        <v>8364</v>
      </c>
    </row>
    <row r="3677" spans="1:16">
      <c r="A3677" s="10" t="s">
        <v>376</v>
      </c>
      <c r="B3677" s="11">
        <v>46169</v>
      </c>
      <c r="C3677" s="10" t="s">
        <v>52</v>
      </c>
      <c r="D3677" s="10">
        <v>1</v>
      </c>
      <c r="E3677" s="10" t="s">
        <v>59</v>
      </c>
      <c r="F3677" s="10" t="s">
        <v>8411</v>
      </c>
      <c r="G3677" s="385" t="s">
        <v>8446</v>
      </c>
      <c r="H3677" s="10"/>
      <c r="I3677" s="10"/>
      <c r="J3677" s="10"/>
      <c r="K3677" s="11">
        <v>46170</v>
      </c>
      <c r="L3677" s="445" t="s">
        <v>61</v>
      </c>
      <c r="M3677" s="10"/>
      <c r="N3677" s="10">
        <f t="shared" si="120"/>
        <v>22</v>
      </c>
      <c r="O3677" s="10" t="str">
        <f t="shared" si="119"/>
        <v>2026 - 22</v>
      </c>
      <c r="P3677" s="10"/>
    </row>
    <row r="3678" spans="1:16">
      <c r="A3678" s="10" t="s">
        <v>7958</v>
      </c>
      <c r="B3678" s="11">
        <v>46161</v>
      </c>
      <c r="C3678" s="10" t="s">
        <v>47</v>
      </c>
      <c r="D3678" s="10">
        <v>2057</v>
      </c>
      <c r="E3678" s="10" t="s">
        <v>59</v>
      </c>
      <c r="F3678" s="379" t="s">
        <v>8419</v>
      </c>
      <c r="G3678" s="379" t="s">
        <v>8420</v>
      </c>
      <c r="H3678" s="10"/>
      <c r="I3678" s="10"/>
      <c r="J3678" s="10"/>
      <c r="K3678" s="11">
        <v>46170</v>
      </c>
      <c r="L3678" s="445" t="s">
        <v>61</v>
      </c>
      <c r="M3678" s="10"/>
      <c r="N3678" s="10">
        <f t="shared" si="120"/>
        <v>21</v>
      </c>
      <c r="O3678" s="10" t="str">
        <f t="shared" si="119"/>
        <v>2026 - 22</v>
      </c>
      <c r="P3678" s="379" t="s">
        <v>8421</v>
      </c>
    </row>
    <row r="3679" spans="1:16">
      <c r="A3679" s="10" t="s">
        <v>376</v>
      </c>
      <c r="B3679" s="11">
        <v>46161</v>
      </c>
      <c r="C3679" s="10" t="s">
        <v>348</v>
      </c>
      <c r="D3679" s="10">
        <v>20</v>
      </c>
      <c r="E3679" s="10" t="s">
        <v>14</v>
      </c>
      <c r="F3679" s="379" t="s">
        <v>8422</v>
      </c>
      <c r="G3679" s="379" t="s">
        <v>6021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20"/>
        <v>21</v>
      </c>
      <c r="O3679" s="10" t="str">
        <f t="shared" si="119"/>
        <v>2026 - 22</v>
      </c>
      <c r="P3679" s="379" t="s">
        <v>8423</v>
      </c>
    </row>
    <row r="3680" spans="1:16">
      <c r="A3680" s="10" t="s">
        <v>7958</v>
      </c>
      <c r="B3680" s="11">
        <v>46119</v>
      </c>
      <c r="C3680" s="10" t="s">
        <v>60</v>
      </c>
      <c r="D3680" s="10">
        <v>321</v>
      </c>
      <c r="E3680" s="10" t="s">
        <v>12</v>
      </c>
      <c r="F3680" s="10" t="s">
        <v>8425</v>
      </c>
      <c r="G3680" s="379" t="s">
        <v>8427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20"/>
        <v>15</v>
      </c>
      <c r="O3680" s="10" t="str">
        <f t="shared" si="119"/>
        <v>2026 - 22</v>
      </c>
      <c r="P3680" s="379" t="s">
        <v>8428</v>
      </c>
    </row>
    <row r="3681" spans="1:16">
      <c r="A3681" s="10" t="s">
        <v>7958</v>
      </c>
      <c r="B3681" s="11">
        <v>46119</v>
      </c>
      <c r="C3681" s="10" t="s">
        <v>60</v>
      </c>
      <c r="D3681" s="10">
        <v>374.6</v>
      </c>
      <c r="E3681" s="10" t="s">
        <v>12</v>
      </c>
      <c r="F3681" s="379" t="s">
        <v>8429</v>
      </c>
      <c r="G3681" s="379" t="s">
        <v>8427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20"/>
        <v>15</v>
      </c>
      <c r="O3681" s="10" t="str">
        <f t="shared" si="119"/>
        <v>2026 - 22</v>
      </c>
      <c r="P3681" s="379" t="s">
        <v>8428</v>
      </c>
    </row>
    <row r="3682" spans="1:16">
      <c r="A3682" s="10" t="s">
        <v>7958</v>
      </c>
      <c r="B3682" s="11">
        <v>46119</v>
      </c>
      <c r="C3682" s="10" t="s">
        <v>60</v>
      </c>
      <c r="D3682" s="10">
        <v>364.4</v>
      </c>
      <c r="E3682" s="10" t="s">
        <v>12</v>
      </c>
      <c r="F3682" s="379" t="s">
        <v>8426</v>
      </c>
      <c r="G3682" s="379" t="s">
        <v>8427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20"/>
        <v>15</v>
      </c>
      <c r="O3682" s="10" t="str">
        <f t="shared" si="119"/>
        <v>2026 - 22</v>
      </c>
      <c r="P3682" s="379" t="s">
        <v>8428</v>
      </c>
    </row>
    <row r="3683" spans="1:16">
      <c r="A3683" s="10" t="s">
        <v>7958</v>
      </c>
      <c r="B3683" s="11">
        <v>46119</v>
      </c>
      <c r="C3683" s="10" t="s">
        <v>60</v>
      </c>
      <c r="D3683" s="10">
        <v>363</v>
      </c>
      <c r="E3683" s="10" t="s">
        <v>12</v>
      </c>
      <c r="F3683" s="379" t="s">
        <v>8425</v>
      </c>
      <c r="G3683" s="379" t="s">
        <v>8427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20"/>
        <v>15</v>
      </c>
      <c r="O3683" s="10" t="str">
        <f t="shared" si="119"/>
        <v>2026 - 22</v>
      </c>
      <c r="P3683" s="379" t="s">
        <v>8428</v>
      </c>
    </row>
    <row r="3684" spans="1:16">
      <c r="A3684" s="379" t="s">
        <v>403</v>
      </c>
      <c r="B3684" s="11">
        <v>46168</v>
      </c>
      <c r="C3684" s="10" t="s">
        <v>60</v>
      </c>
      <c r="D3684" s="10">
        <v>1300</v>
      </c>
      <c r="E3684" s="10" t="s">
        <v>59</v>
      </c>
      <c r="F3684" s="379" t="s">
        <v>8430</v>
      </c>
      <c r="G3684" s="379" t="s">
        <v>8431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20"/>
        <v>22</v>
      </c>
      <c r="O3684" s="10" t="str">
        <f t="shared" si="119"/>
        <v>2026 - 22</v>
      </c>
      <c r="P3684" s="379" t="s">
        <v>8432</v>
      </c>
    </row>
    <row r="3685" spans="1:16">
      <c r="A3685" s="379" t="s">
        <v>403</v>
      </c>
      <c r="B3685" s="11">
        <v>46168</v>
      </c>
      <c r="C3685" s="10" t="s">
        <v>60</v>
      </c>
      <c r="D3685" s="10">
        <v>1300</v>
      </c>
      <c r="E3685" s="10" t="s">
        <v>59</v>
      </c>
      <c r="F3685" s="379" t="s">
        <v>8433</v>
      </c>
      <c r="G3685" s="379" t="s">
        <v>8431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20"/>
        <v>22</v>
      </c>
      <c r="O3685" s="10" t="str">
        <f t="shared" si="119"/>
        <v>2026 - 22</v>
      </c>
      <c r="P3685" s="10" t="s">
        <v>8432</v>
      </c>
    </row>
    <row r="3686" spans="1:16">
      <c r="A3686" s="10" t="s">
        <v>442</v>
      </c>
      <c r="B3686" s="11">
        <v>46170</v>
      </c>
      <c r="C3686" s="10" t="s">
        <v>370</v>
      </c>
      <c r="D3686" s="10">
        <v>1</v>
      </c>
      <c r="E3686" s="10" t="s">
        <v>59</v>
      </c>
      <c r="F3686" s="379" t="s">
        <v>8436</v>
      </c>
      <c r="G3686" s="379" t="s">
        <v>8434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20"/>
        <v>22</v>
      </c>
      <c r="O3686" s="10" t="str">
        <f t="shared" si="119"/>
        <v>2026 - 22</v>
      </c>
      <c r="P3686" s="379" t="s">
        <v>8435</v>
      </c>
    </row>
    <row r="3687" spans="1:16" hidden="1">
      <c r="A3687" s="10" t="s">
        <v>376</v>
      </c>
      <c r="B3687" s="11">
        <v>46044</v>
      </c>
      <c r="C3687" s="10" t="s">
        <v>46</v>
      </c>
      <c r="D3687" s="10">
        <v>80</v>
      </c>
      <c r="E3687" s="10" t="s">
        <v>59</v>
      </c>
      <c r="F3687" s="10" t="s">
        <v>7377</v>
      </c>
      <c r="G3687" s="10"/>
      <c r="H3687" s="10" t="s">
        <v>7375</v>
      </c>
      <c r="I3687" s="10"/>
      <c r="J3687" s="10"/>
      <c r="K3687" s="11">
        <v>46175</v>
      </c>
      <c r="L3687" s="10" t="s">
        <v>63</v>
      </c>
      <c r="M3687" s="10"/>
      <c r="N3687" s="10">
        <f t="shared" si="120"/>
        <v>4</v>
      </c>
      <c r="O3687" s="10" t="str">
        <f t="shared" ref="O3687:O3749" si="121">YEAR(K3687) &amp; " - " &amp; TEXT(WEEKNUM(K3687),"00")</f>
        <v>2026 - 23</v>
      </c>
      <c r="P3687" s="10"/>
    </row>
    <row r="3688" spans="1:16">
      <c r="A3688" s="10" t="s">
        <v>376</v>
      </c>
      <c r="B3688" s="11">
        <v>46044</v>
      </c>
      <c r="C3688" s="10" t="s">
        <v>25</v>
      </c>
      <c r="D3688" s="10">
        <v>4</v>
      </c>
      <c r="E3688" s="10" t="s">
        <v>59</v>
      </c>
      <c r="F3688" s="10" t="s">
        <v>7374</v>
      </c>
      <c r="G3688" s="10"/>
      <c r="H3688" s="10" t="s">
        <v>385</v>
      </c>
      <c r="I3688" s="10"/>
      <c r="J3688" s="10"/>
      <c r="K3688" s="11">
        <v>46178</v>
      </c>
      <c r="L3688" s="445" t="s">
        <v>61</v>
      </c>
      <c r="M3688" s="10"/>
      <c r="N3688" s="10">
        <f t="shared" si="120"/>
        <v>4</v>
      </c>
      <c r="O3688" s="10" t="str">
        <f t="shared" si="121"/>
        <v>2026 - 23</v>
      </c>
      <c r="P3688" s="10"/>
    </row>
    <row r="3689" spans="1:16">
      <c r="A3689" s="10" t="s">
        <v>376</v>
      </c>
      <c r="B3689" s="11">
        <v>46049</v>
      </c>
      <c r="C3689" s="10" t="s">
        <v>24</v>
      </c>
      <c r="D3689" s="10">
        <v>2</v>
      </c>
      <c r="E3689" s="10" t="s">
        <v>59</v>
      </c>
      <c r="F3689" s="10" t="s">
        <v>7409</v>
      </c>
      <c r="G3689" s="386" t="s">
        <v>5927</v>
      </c>
      <c r="H3689" s="149" t="s">
        <v>5633</v>
      </c>
      <c r="I3689" s="10"/>
      <c r="J3689" s="10"/>
      <c r="K3689" s="11">
        <v>46174</v>
      </c>
      <c r="L3689" s="445" t="s">
        <v>61</v>
      </c>
      <c r="M3689" s="10"/>
      <c r="N3689" s="10">
        <f t="shared" si="120"/>
        <v>5</v>
      </c>
      <c r="O3689" s="10" t="str">
        <f t="shared" si="121"/>
        <v>2026 - 23</v>
      </c>
      <c r="P3689" s="386" t="s">
        <v>8448</v>
      </c>
    </row>
    <row r="3690" spans="1:16">
      <c r="A3690" s="10" t="s">
        <v>376</v>
      </c>
      <c r="B3690" s="11">
        <v>46056</v>
      </c>
      <c r="C3690" s="10" t="s">
        <v>348</v>
      </c>
      <c r="D3690" s="10">
        <v>1000</v>
      </c>
      <c r="E3690" s="10" t="s">
        <v>12</v>
      </c>
      <c r="F3690" s="125" t="s">
        <v>6819</v>
      </c>
      <c r="G3690" s="391" t="s">
        <v>7488</v>
      </c>
      <c r="H3690" s="10" t="s">
        <v>7842</v>
      </c>
      <c r="I3690" s="10"/>
      <c r="J3690" s="10"/>
      <c r="K3690" s="11">
        <v>46179</v>
      </c>
      <c r="L3690" s="445" t="s">
        <v>61</v>
      </c>
      <c r="M3690" s="10"/>
      <c r="N3690" s="10">
        <f t="shared" si="120"/>
        <v>6</v>
      </c>
      <c r="O3690" s="10" t="str">
        <f t="shared" si="121"/>
        <v>2026 - 23</v>
      </c>
      <c r="P3690" s="390" t="s">
        <v>8486</v>
      </c>
    </row>
    <row r="3691" spans="1:16">
      <c r="A3691" s="10" t="s">
        <v>376</v>
      </c>
      <c r="B3691" s="11">
        <v>46064</v>
      </c>
      <c r="C3691" s="10" t="s">
        <v>36</v>
      </c>
      <c r="D3691" s="10">
        <v>4</v>
      </c>
      <c r="E3691" s="10" t="s">
        <v>59</v>
      </c>
      <c r="F3691" s="10" t="s">
        <v>7529</v>
      </c>
      <c r="G3691" s="388" t="s">
        <v>7843</v>
      </c>
      <c r="H3691" s="10" t="s">
        <v>7530</v>
      </c>
      <c r="I3691" s="10"/>
      <c r="J3691" s="10"/>
      <c r="K3691" s="11">
        <v>46176</v>
      </c>
      <c r="L3691" s="445" t="s">
        <v>61</v>
      </c>
      <c r="M3691" s="10"/>
      <c r="N3691" s="10">
        <f t="shared" si="120"/>
        <v>7</v>
      </c>
      <c r="O3691" s="10" t="str">
        <f t="shared" si="121"/>
        <v>2026 - 23</v>
      </c>
      <c r="P3691" s="388" t="s">
        <v>8452</v>
      </c>
    </row>
    <row r="3692" spans="1:16">
      <c r="A3692" s="10" t="s">
        <v>376</v>
      </c>
      <c r="B3692" s="11">
        <v>46064</v>
      </c>
      <c r="C3692" s="10" t="s">
        <v>36</v>
      </c>
      <c r="D3692" s="10">
        <v>2</v>
      </c>
      <c r="E3692" s="10" t="s">
        <v>59</v>
      </c>
      <c r="F3692" s="10" t="s">
        <v>7531</v>
      </c>
      <c r="G3692" s="388" t="s">
        <v>7843</v>
      </c>
      <c r="H3692" s="10" t="s">
        <v>7530</v>
      </c>
      <c r="I3692" s="10"/>
      <c r="J3692" s="10"/>
      <c r="K3692" s="11">
        <v>46176</v>
      </c>
      <c r="L3692" s="445" t="s">
        <v>61</v>
      </c>
      <c r="M3692" s="10"/>
      <c r="N3692" s="10">
        <f t="shared" si="120"/>
        <v>7</v>
      </c>
      <c r="O3692" s="10" t="str">
        <f t="shared" si="121"/>
        <v>2026 - 23</v>
      </c>
      <c r="P3692" s="388" t="s">
        <v>8452</v>
      </c>
    </row>
    <row r="3693" spans="1:16">
      <c r="A3693" s="10" t="s">
        <v>376</v>
      </c>
      <c r="B3693" s="11">
        <v>46064</v>
      </c>
      <c r="C3693" s="10" t="s">
        <v>36</v>
      </c>
      <c r="D3693" s="10">
        <v>2</v>
      </c>
      <c r="E3693" s="10" t="s">
        <v>59</v>
      </c>
      <c r="F3693" s="10" t="s">
        <v>7532</v>
      </c>
      <c r="G3693" s="388" t="s">
        <v>7843</v>
      </c>
      <c r="H3693" s="10" t="s">
        <v>7530</v>
      </c>
      <c r="I3693" s="10"/>
      <c r="J3693" s="10"/>
      <c r="K3693" s="11">
        <v>46176</v>
      </c>
      <c r="L3693" s="445" t="s">
        <v>61</v>
      </c>
      <c r="M3693" s="10"/>
      <c r="N3693" s="10">
        <f t="shared" si="120"/>
        <v>7</v>
      </c>
      <c r="O3693" s="10" t="str">
        <f t="shared" si="121"/>
        <v>2026 - 23</v>
      </c>
      <c r="P3693" s="388" t="s">
        <v>8452</v>
      </c>
    </row>
    <row r="3694" spans="1:16">
      <c r="A3694" s="10" t="s">
        <v>376</v>
      </c>
      <c r="B3694" s="11">
        <v>46064</v>
      </c>
      <c r="C3694" s="10" t="s">
        <v>36</v>
      </c>
      <c r="D3694" s="10">
        <v>6</v>
      </c>
      <c r="E3694" s="10" t="s">
        <v>59</v>
      </c>
      <c r="F3694" s="10" t="s">
        <v>7536</v>
      </c>
      <c r="G3694" s="388" t="s">
        <v>7843</v>
      </c>
      <c r="H3694" s="10" t="s">
        <v>7530</v>
      </c>
      <c r="I3694" s="10"/>
      <c r="J3694" s="10"/>
      <c r="K3694" s="11">
        <v>46176</v>
      </c>
      <c r="L3694" s="445" t="s">
        <v>61</v>
      </c>
      <c r="M3694" s="10"/>
      <c r="N3694" s="10">
        <f t="shared" si="120"/>
        <v>7</v>
      </c>
      <c r="O3694" s="10" t="str">
        <f t="shared" si="121"/>
        <v>2026 - 23</v>
      </c>
      <c r="P3694" s="388" t="s">
        <v>8452</v>
      </c>
    </row>
    <row r="3695" spans="1:16">
      <c r="A3695" s="10" t="s">
        <v>376</v>
      </c>
      <c r="B3695" s="11">
        <v>46074</v>
      </c>
      <c r="C3695" s="10" t="s">
        <v>24</v>
      </c>
      <c r="D3695" s="10">
        <v>5</v>
      </c>
      <c r="E3695" s="10" t="s">
        <v>59</v>
      </c>
      <c r="F3695" s="10" t="s">
        <v>194</v>
      </c>
      <c r="G3695" s="386" t="s">
        <v>5927</v>
      </c>
      <c r="H3695" s="149" t="s">
        <v>5633</v>
      </c>
      <c r="I3695" s="10"/>
      <c r="J3695" s="10"/>
      <c r="K3695" s="11">
        <v>46174</v>
      </c>
      <c r="L3695" s="445" t="s">
        <v>61</v>
      </c>
      <c r="M3695" s="10"/>
      <c r="N3695" s="10">
        <f t="shared" si="120"/>
        <v>8</v>
      </c>
      <c r="O3695" s="10" t="str">
        <f t="shared" si="121"/>
        <v>2026 - 23</v>
      </c>
      <c r="P3695" s="386" t="s">
        <v>8448</v>
      </c>
    </row>
    <row r="3696" spans="1:16">
      <c r="A3696" s="10" t="s">
        <v>376</v>
      </c>
      <c r="B3696" s="11">
        <v>46083</v>
      </c>
      <c r="C3696" s="10" t="s">
        <v>24</v>
      </c>
      <c r="D3696" s="10">
        <v>15</v>
      </c>
      <c r="E3696" s="10" t="s">
        <v>59</v>
      </c>
      <c r="F3696" s="10" t="s">
        <v>7705</v>
      </c>
      <c r="G3696" s="386" t="s">
        <v>5927</v>
      </c>
      <c r="H3696" s="149" t="s">
        <v>5633</v>
      </c>
      <c r="I3696" s="10"/>
      <c r="J3696" s="10"/>
      <c r="K3696" s="11">
        <v>46174</v>
      </c>
      <c r="L3696" s="445" t="s">
        <v>61</v>
      </c>
      <c r="M3696" s="10"/>
      <c r="N3696" s="10">
        <f t="shared" si="120"/>
        <v>10</v>
      </c>
      <c r="O3696" s="10" t="str">
        <f t="shared" si="121"/>
        <v>2026 - 23</v>
      </c>
      <c r="P3696" s="386" t="s">
        <v>8448</v>
      </c>
    </row>
    <row r="3697" spans="1:16">
      <c r="A3697" s="10" t="s">
        <v>376</v>
      </c>
      <c r="B3697" s="11">
        <v>46083</v>
      </c>
      <c r="C3697" s="10" t="s">
        <v>24</v>
      </c>
      <c r="D3697" s="10">
        <v>15</v>
      </c>
      <c r="E3697" s="10" t="s">
        <v>59</v>
      </c>
      <c r="F3697" s="10" t="s">
        <v>667</v>
      </c>
      <c r="G3697" s="386" t="s">
        <v>5927</v>
      </c>
      <c r="H3697" s="149" t="s">
        <v>5633</v>
      </c>
      <c r="I3697" s="10"/>
      <c r="J3697" s="10"/>
      <c r="K3697" s="11">
        <v>46174</v>
      </c>
      <c r="L3697" s="445" t="s">
        <v>61</v>
      </c>
      <c r="M3697" s="10"/>
      <c r="N3697" s="10">
        <f t="shared" si="120"/>
        <v>10</v>
      </c>
      <c r="O3697" s="10" t="str">
        <f t="shared" si="121"/>
        <v>2026 - 23</v>
      </c>
      <c r="P3697" s="386" t="s">
        <v>8447</v>
      </c>
    </row>
    <row r="3698" spans="1:16">
      <c r="A3698" s="99" t="s">
        <v>442</v>
      </c>
      <c r="B3698" s="11">
        <v>46084</v>
      </c>
      <c r="C3698" s="10" t="s">
        <v>24</v>
      </c>
      <c r="D3698" s="10">
        <v>5</v>
      </c>
      <c r="E3698" s="10" t="s">
        <v>59</v>
      </c>
      <c r="F3698" s="10" t="s">
        <v>7721</v>
      </c>
      <c r="G3698" s="386" t="s">
        <v>5927</v>
      </c>
      <c r="H3698" s="149" t="s">
        <v>5633</v>
      </c>
      <c r="I3698" s="10"/>
      <c r="J3698" s="10"/>
      <c r="K3698" s="11">
        <v>46174</v>
      </c>
      <c r="L3698" s="445" t="s">
        <v>61</v>
      </c>
      <c r="M3698" s="10"/>
      <c r="N3698" s="10">
        <f t="shared" si="120"/>
        <v>10</v>
      </c>
      <c r="O3698" s="10" t="str">
        <f t="shared" si="121"/>
        <v>2026 - 23</v>
      </c>
      <c r="P3698" s="386" t="s">
        <v>8448</v>
      </c>
    </row>
    <row r="3699" spans="1:16">
      <c r="A3699" s="99" t="s">
        <v>442</v>
      </c>
      <c r="B3699" s="11">
        <v>46084</v>
      </c>
      <c r="C3699" s="10" t="s">
        <v>24</v>
      </c>
      <c r="D3699" s="10">
        <v>2</v>
      </c>
      <c r="E3699" s="10" t="s">
        <v>59</v>
      </c>
      <c r="F3699" s="10" t="s">
        <v>7722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20"/>
        <v>10</v>
      </c>
      <c r="O3699" s="10" t="str">
        <f t="shared" si="121"/>
        <v>2026 - 23</v>
      </c>
      <c r="P3699" s="386" t="s">
        <v>8448</v>
      </c>
    </row>
    <row r="3700" spans="1:16">
      <c r="A3700" s="10" t="s">
        <v>376</v>
      </c>
      <c r="B3700" s="11">
        <v>46083</v>
      </c>
      <c r="C3700" s="10" t="s">
        <v>24</v>
      </c>
      <c r="D3700" s="10">
        <v>5</v>
      </c>
      <c r="E3700" s="10" t="s">
        <v>14</v>
      </c>
      <c r="F3700" s="99" t="s">
        <v>5413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20"/>
        <v>10</v>
      </c>
      <c r="O3700" s="10" t="str">
        <f t="shared" si="121"/>
        <v>2026 - 23</v>
      </c>
      <c r="P3700" s="386" t="s">
        <v>8447</v>
      </c>
    </row>
    <row r="3701" spans="1:16">
      <c r="A3701" s="117" t="s">
        <v>403</v>
      </c>
      <c r="B3701" s="11">
        <v>46105</v>
      </c>
      <c r="C3701" s="10" t="s">
        <v>24</v>
      </c>
      <c r="D3701" s="10">
        <v>1</v>
      </c>
      <c r="E3701" s="10" t="s">
        <v>59</v>
      </c>
      <c r="F3701" s="10" t="s">
        <v>7832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20"/>
        <v>13</v>
      </c>
      <c r="O3701" s="10" t="str">
        <f t="shared" si="121"/>
        <v>2026 - 23</v>
      </c>
      <c r="P3701" s="386" t="s">
        <v>8448</v>
      </c>
    </row>
    <row r="3702" spans="1:16">
      <c r="A3702" s="10" t="s">
        <v>376</v>
      </c>
      <c r="B3702" s="11">
        <v>46111</v>
      </c>
      <c r="C3702" s="10" t="s">
        <v>29</v>
      </c>
      <c r="D3702" s="10">
        <v>1</v>
      </c>
      <c r="E3702" s="10" t="s">
        <v>59</v>
      </c>
      <c r="F3702" s="10" t="s">
        <v>7874</v>
      </c>
      <c r="G3702" s="386" t="s">
        <v>5783</v>
      </c>
      <c r="H3702" s="10" t="s">
        <v>5572</v>
      </c>
      <c r="I3702" s="10"/>
      <c r="J3702" s="10"/>
      <c r="K3702" s="11">
        <v>46174</v>
      </c>
      <c r="L3702" s="445" t="s">
        <v>61</v>
      </c>
      <c r="M3702" s="10"/>
      <c r="N3702" s="10">
        <f t="shared" si="120"/>
        <v>14</v>
      </c>
      <c r="O3702" s="10" t="str">
        <f t="shared" si="121"/>
        <v>2026 - 23</v>
      </c>
      <c r="P3702" s="386" t="s">
        <v>8450</v>
      </c>
    </row>
    <row r="3703" spans="1:16">
      <c r="A3703" s="10" t="s">
        <v>376</v>
      </c>
      <c r="B3703" s="11">
        <v>46134</v>
      </c>
      <c r="C3703" s="10" t="s">
        <v>24</v>
      </c>
      <c r="D3703" s="10">
        <v>5</v>
      </c>
      <c r="E3703" s="10" t="s">
        <v>14</v>
      </c>
      <c r="F3703" s="10" t="s">
        <v>275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20"/>
        <v>17</v>
      </c>
      <c r="O3703" s="10" t="str">
        <f t="shared" si="121"/>
        <v>2026 - 23</v>
      </c>
      <c r="P3703" s="386" t="s">
        <v>8447</v>
      </c>
    </row>
    <row r="3704" spans="1:16">
      <c r="A3704" s="10" t="s">
        <v>376</v>
      </c>
      <c r="B3704" s="11">
        <v>46134</v>
      </c>
      <c r="C3704" s="10" t="s">
        <v>24</v>
      </c>
      <c r="D3704" s="10">
        <v>5</v>
      </c>
      <c r="E3704" s="10" t="s">
        <v>14</v>
      </c>
      <c r="F3704" s="10" t="s">
        <v>5412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20"/>
        <v>17</v>
      </c>
      <c r="O3704" s="10" t="str">
        <f t="shared" si="121"/>
        <v>2026 - 23</v>
      </c>
      <c r="P3704" s="386" t="s">
        <v>8447</v>
      </c>
    </row>
    <row r="3705" spans="1:16">
      <c r="A3705" s="10" t="s">
        <v>376</v>
      </c>
      <c r="B3705" s="11">
        <v>46134</v>
      </c>
      <c r="C3705" s="10" t="s">
        <v>24</v>
      </c>
      <c r="D3705" s="10">
        <v>10</v>
      </c>
      <c r="E3705" s="10" t="s">
        <v>59</v>
      </c>
      <c r="F3705" s="10" t="s">
        <v>194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20"/>
        <v>17</v>
      </c>
      <c r="O3705" s="10" t="str">
        <f t="shared" si="121"/>
        <v>2026 - 23</v>
      </c>
      <c r="P3705" s="386" t="s">
        <v>8448</v>
      </c>
    </row>
    <row r="3706" spans="1:16">
      <c r="A3706" s="10" t="s">
        <v>376</v>
      </c>
      <c r="B3706" s="11">
        <v>46134</v>
      </c>
      <c r="C3706" s="10" t="s">
        <v>24</v>
      </c>
      <c r="D3706" s="10">
        <v>5</v>
      </c>
      <c r="E3706" s="10" t="s">
        <v>59</v>
      </c>
      <c r="F3706" s="10" t="s">
        <v>6339</v>
      </c>
      <c r="G3706" s="386" t="s">
        <v>5927</v>
      </c>
      <c r="H3706" s="149" t="s">
        <v>5633</v>
      </c>
      <c r="I3706" s="10"/>
      <c r="J3706" s="10"/>
      <c r="K3706" s="11">
        <v>46174</v>
      </c>
      <c r="L3706" s="445" t="s">
        <v>61</v>
      </c>
      <c r="M3706" s="10"/>
      <c r="N3706" s="10">
        <f t="shared" si="120"/>
        <v>17</v>
      </c>
      <c r="O3706" s="10" t="str">
        <f t="shared" si="121"/>
        <v>2026 - 23</v>
      </c>
      <c r="P3706" s="386" t="s">
        <v>8447</v>
      </c>
    </row>
    <row r="3707" spans="1:16">
      <c r="A3707" s="10" t="s">
        <v>376</v>
      </c>
      <c r="B3707" s="11">
        <v>46134</v>
      </c>
      <c r="C3707" s="10" t="s">
        <v>24</v>
      </c>
      <c r="D3707" s="10">
        <v>2</v>
      </c>
      <c r="E3707" s="10" t="s">
        <v>59</v>
      </c>
      <c r="F3707" s="10" t="s">
        <v>6076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ref="N3707:N3770" si="122">WEEKNUM(B3707)</f>
        <v>17</v>
      </c>
      <c r="O3707" s="10" t="str">
        <f t="shared" si="121"/>
        <v>2026 - 23</v>
      </c>
      <c r="P3707" s="386" t="s">
        <v>8448</v>
      </c>
    </row>
    <row r="3708" spans="1:16">
      <c r="A3708" s="10" t="s">
        <v>376</v>
      </c>
      <c r="B3708" s="11">
        <v>46134</v>
      </c>
      <c r="C3708" s="10" t="s">
        <v>24</v>
      </c>
      <c r="D3708" s="10">
        <v>4</v>
      </c>
      <c r="E3708" s="10" t="s">
        <v>59</v>
      </c>
      <c r="F3708" s="10" t="s">
        <v>5816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22"/>
        <v>17</v>
      </c>
      <c r="O3708" s="10" t="str">
        <f t="shared" si="121"/>
        <v>2026 - 23</v>
      </c>
      <c r="P3708" s="386" t="s">
        <v>8448</v>
      </c>
    </row>
    <row r="3709" spans="1:16">
      <c r="A3709" s="10" t="s">
        <v>376</v>
      </c>
      <c r="B3709" s="11">
        <v>46134</v>
      </c>
      <c r="C3709" s="10" t="s">
        <v>24</v>
      </c>
      <c r="D3709" s="10">
        <v>3</v>
      </c>
      <c r="E3709" s="10" t="s">
        <v>59</v>
      </c>
      <c r="F3709" s="10" t="s">
        <v>8148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22"/>
        <v>17</v>
      </c>
      <c r="O3709" s="10" t="str">
        <f t="shared" si="121"/>
        <v>2026 - 23</v>
      </c>
      <c r="P3709" s="386" t="s">
        <v>8448</v>
      </c>
    </row>
    <row r="3710" spans="1:16">
      <c r="A3710" s="10" t="s">
        <v>376</v>
      </c>
      <c r="B3710" s="11">
        <v>46134</v>
      </c>
      <c r="C3710" s="10" t="s">
        <v>24</v>
      </c>
      <c r="D3710" s="10">
        <v>3</v>
      </c>
      <c r="E3710" s="10" t="s">
        <v>59</v>
      </c>
      <c r="F3710" s="10" t="s">
        <v>8149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22"/>
        <v>17</v>
      </c>
      <c r="O3710" s="10" t="str">
        <f t="shared" si="121"/>
        <v>2026 - 23</v>
      </c>
      <c r="P3710" s="386" t="s">
        <v>8448</v>
      </c>
    </row>
    <row r="3711" spans="1:16">
      <c r="A3711" s="10" t="s">
        <v>376</v>
      </c>
      <c r="B3711" s="11">
        <v>46134</v>
      </c>
      <c r="C3711" s="10" t="s">
        <v>24</v>
      </c>
      <c r="D3711" s="10">
        <v>20</v>
      </c>
      <c r="E3711" s="10" t="s">
        <v>59</v>
      </c>
      <c r="F3711" s="10" t="s">
        <v>6758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si="122"/>
        <v>17</v>
      </c>
      <c r="O3711" s="10" t="str">
        <f t="shared" si="121"/>
        <v>2026 - 23</v>
      </c>
      <c r="P3711" s="386" t="s">
        <v>8447</v>
      </c>
    </row>
    <row r="3712" spans="1:16">
      <c r="A3712" s="352" t="s">
        <v>442</v>
      </c>
      <c r="B3712" s="11">
        <v>46146</v>
      </c>
      <c r="C3712" s="10" t="s">
        <v>29</v>
      </c>
      <c r="D3712" s="10">
        <v>2</v>
      </c>
      <c r="E3712" s="10" t="s">
        <v>59</v>
      </c>
      <c r="F3712" s="125" t="s">
        <v>5825</v>
      </c>
      <c r="G3712" s="391" t="s">
        <v>8438</v>
      </c>
      <c r="H3712" s="10"/>
      <c r="I3712" s="10"/>
      <c r="J3712" s="10"/>
      <c r="K3712" s="11">
        <v>46179</v>
      </c>
      <c r="L3712" s="445" t="s">
        <v>61</v>
      </c>
      <c r="M3712" s="10"/>
      <c r="N3712" s="10">
        <f t="shared" si="122"/>
        <v>19</v>
      </c>
      <c r="O3712" s="10" t="str">
        <f t="shared" si="121"/>
        <v>2026 - 23</v>
      </c>
      <c r="P3712" s="391" t="s">
        <v>8493</v>
      </c>
    </row>
    <row r="3713" spans="1:16">
      <c r="A3713" s="352" t="s">
        <v>442</v>
      </c>
      <c r="B3713" s="11">
        <v>46146</v>
      </c>
      <c r="C3713" s="10" t="s">
        <v>29</v>
      </c>
      <c r="D3713" s="10">
        <v>11</v>
      </c>
      <c r="E3713" s="10" t="s">
        <v>59</v>
      </c>
      <c r="F3713" s="125" t="s">
        <v>8185</v>
      </c>
      <c r="G3713" s="391" t="s">
        <v>8438</v>
      </c>
      <c r="H3713" s="10"/>
      <c r="I3713" s="10"/>
      <c r="J3713" s="10"/>
      <c r="K3713" s="11">
        <v>46179</v>
      </c>
      <c r="L3713" s="445" t="s">
        <v>61</v>
      </c>
      <c r="M3713" s="10"/>
      <c r="N3713" s="10">
        <f t="shared" si="122"/>
        <v>19</v>
      </c>
      <c r="O3713" s="10" t="str">
        <f t="shared" si="121"/>
        <v>2026 - 23</v>
      </c>
      <c r="P3713" s="391" t="s">
        <v>8493</v>
      </c>
    </row>
    <row r="3714" spans="1:16">
      <c r="A3714" s="352" t="s">
        <v>442</v>
      </c>
      <c r="B3714" s="11">
        <v>46146</v>
      </c>
      <c r="C3714" s="10" t="s">
        <v>29</v>
      </c>
      <c r="D3714" s="10">
        <v>8</v>
      </c>
      <c r="E3714" s="10" t="s">
        <v>59</v>
      </c>
      <c r="F3714" s="125" t="s">
        <v>8186</v>
      </c>
      <c r="G3714" s="391" t="s">
        <v>8438</v>
      </c>
      <c r="H3714" s="10"/>
      <c r="I3714" s="10"/>
      <c r="J3714" s="10"/>
      <c r="K3714" s="11">
        <v>46179</v>
      </c>
      <c r="L3714" s="445" t="s">
        <v>61</v>
      </c>
      <c r="M3714" s="10"/>
      <c r="N3714" s="10">
        <f t="shared" si="122"/>
        <v>19</v>
      </c>
      <c r="O3714" s="10" t="str">
        <f t="shared" si="121"/>
        <v>2026 - 23</v>
      </c>
      <c r="P3714" s="391" t="s">
        <v>8493</v>
      </c>
    </row>
    <row r="3715" spans="1:16">
      <c r="A3715" s="352" t="s">
        <v>442</v>
      </c>
      <c r="B3715" s="11">
        <v>46146</v>
      </c>
      <c r="C3715" s="10" t="s">
        <v>29</v>
      </c>
      <c r="D3715" s="10">
        <v>3</v>
      </c>
      <c r="E3715" s="10" t="s">
        <v>59</v>
      </c>
      <c r="F3715" s="125" t="s">
        <v>5176</v>
      </c>
      <c r="G3715" s="391" t="s">
        <v>8438</v>
      </c>
      <c r="H3715" s="10"/>
      <c r="I3715" s="10"/>
      <c r="J3715" s="10"/>
      <c r="K3715" s="11">
        <v>46179</v>
      </c>
      <c r="L3715" s="445" t="s">
        <v>61</v>
      </c>
      <c r="M3715" s="10"/>
      <c r="N3715" s="10">
        <f t="shared" si="122"/>
        <v>19</v>
      </c>
      <c r="O3715" s="10" t="str">
        <f t="shared" si="121"/>
        <v>2026 - 23</v>
      </c>
      <c r="P3715" s="391" t="s">
        <v>8493</v>
      </c>
    </row>
    <row r="3716" spans="1:16">
      <c r="A3716" s="352" t="s">
        <v>442</v>
      </c>
      <c r="B3716" s="11">
        <v>46146</v>
      </c>
      <c r="C3716" s="10" t="s">
        <v>29</v>
      </c>
      <c r="D3716" s="10">
        <v>3</v>
      </c>
      <c r="E3716" s="10" t="s">
        <v>59</v>
      </c>
      <c r="F3716" s="125" t="s">
        <v>5176</v>
      </c>
      <c r="G3716" s="391" t="s">
        <v>8438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2"/>
        <v>19</v>
      </c>
      <c r="O3716" s="10" t="str">
        <f t="shared" si="121"/>
        <v>2026 - 23</v>
      </c>
      <c r="P3716" s="10"/>
    </row>
    <row r="3717" spans="1:16">
      <c r="A3717" s="352" t="s">
        <v>442</v>
      </c>
      <c r="B3717" s="11">
        <v>46146</v>
      </c>
      <c r="C3717" s="10" t="s">
        <v>24</v>
      </c>
      <c r="D3717" s="10">
        <v>10</v>
      </c>
      <c r="E3717" s="10" t="s">
        <v>14</v>
      </c>
      <c r="F3717" s="10" t="s">
        <v>275</v>
      </c>
      <c r="G3717" s="386" t="s">
        <v>5927</v>
      </c>
      <c r="H3717" s="149" t="s">
        <v>5633</v>
      </c>
      <c r="I3717" s="10"/>
      <c r="J3717" s="10"/>
      <c r="K3717" s="11">
        <v>46174</v>
      </c>
      <c r="L3717" s="445" t="s">
        <v>61</v>
      </c>
      <c r="M3717" s="10"/>
      <c r="N3717" s="10">
        <f t="shared" si="122"/>
        <v>19</v>
      </c>
      <c r="O3717" s="10" t="str">
        <f t="shared" si="121"/>
        <v>2026 - 23</v>
      </c>
      <c r="P3717" s="386" t="s">
        <v>8447</v>
      </c>
    </row>
    <row r="3718" spans="1:16">
      <c r="A3718" s="352" t="s">
        <v>442</v>
      </c>
      <c r="B3718" s="11">
        <v>46146</v>
      </c>
      <c r="C3718" s="10" t="s">
        <v>24</v>
      </c>
      <c r="D3718" s="10">
        <v>10</v>
      </c>
      <c r="E3718" s="10" t="s">
        <v>14</v>
      </c>
      <c r="F3718" s="10" t="s">
        <v>5412</v>
      </c>
      <c r="G3718" s="386" t="s">
        <v>5927</v>
      </c>
      <c r="H3718" s="149" t="s">
        <v>5633</v>
      </c>
      <c r="I3718" s="10"/>
      <c r="J3718" s="10"/>
      <c r="K3718" s="11">
        <v>46174</v>
      </c>
      <c r="L3718" s="445" t="s">
        <v>61</v>
      </c>
      <c r="M3718" s="10"/>
      <c r="N3718" s="10">
        <f t="shared" si="122"/>
        <v>19</v>
      </c>
      <c r="O3718" s="10" t="str">
        <f t="shared" si="121"/>
        <v>2026 - 23</v>
      </c>
      <c r="P3718" s="386" t="s">
        <v>8447</v>
      </c>
    </row>
    <row r="3719" spans="1:16">
      <c r="A3719" s="352" t="s">
        <v>442</v>
      </c>
      <c r="B3719" s="11">
        <v>46148</v>
      </c>
      <c r="C3719" s="10" t="s">
        <v>30</v>
      </c>
      <c r="D3719" s="10">
        <v>1</v>
      </c>
      <c r="E3719" s="10" t="s">
        <v>59</v>
      </c>
      <c r="F3719" s="391" t="s">
        <v>8199</v>
      </c>
      <c r="G3719" s="391" t="s">
        <v>8494</v>
      </c>
      <c r="H3719" s="10"/>
      <c r="I3719" s="10"/>
      <c r="J3719" s="10"/>
      <c r="K3719" s="11">
        <v>46175</v>
      </c>
      <c r="L3719" s="445" t="s">
        <v>61</v>
      </c>
      <c r="M3719" s="10"/>
      <c r="N3719" s="10">
        <f t="shared" si="122"/>
        <v>19</v>
      </c>
      <c r="O3719" s="10" t="str">
        <f t="shared" si="121"/>
        <v>2026 - 23</v>
      </c>
      <c r="P3719" s="10"/>
    </row>
    <row r="3720" spans="1:16">
      <c r="A3720" s="352" t="s">
        <v>442</v>
      </c>
      <c r="B3720" s="11">
        <v>46148</v>
      </c>
      <c r="C3720" s="10" t="s">
        <v>30</v>
      </c>
      <c r="D3720" s="10">
        <v>1</v>
      </c>
      <c r="E3720" s="10" t="s">
        <v>59</v>
      </c>
      <c r="F3720" s="10" t="s">
        <v>7043</v>
      </c>
      <c r="G3720" s="10"/>
      <c r="H3720" s="10"/>
      <c r="I3720" s="10"/>
      <c r="J3720" s="10"/>
      <c r="K3720" s="11">
        <v>46175</v>
      </c>
      <c r="L3720" s="445" t="s">
        <v>61</v>
      </c>
      <c r="M3720" s="10"/>
      <c r="N3720" s="10">
        <f t="shared" si="122"/>
        <v>19</v>
      </c>
      <c r="O3720" s="10" t="str">
        <f t="shared" si="121"/>
        <v>2026 - 23</v>
      </c>
      <c r="P3720" s="10"/>
    </row>
    <row r="3721" spans="1:16">
      <c r="A3721" s="391" t="s">
        <v>442</v>
      </c>
      <c r="B3721" s="11">
        <v>46179</v>
      </c>
      <c r="C3721" s="10" t="s">
        <v>373</v>
      </c>
      <c r="D3721" s="10">
        <v>1</v>
      </c>
      <c r="E3721" s="10" t="s">
        <v>59</v>
      </c>
      <c r="F3721" s="391" t="s">
        <v>8495</v>
      </c>
      <c r="G3721" s="10"/>
      <c r="H3721" s="10"/>
      <c r="I3721" s="10"/>
      <c r="J3721" s="10"/>
      <c r="K3721" s="11">
        <v>46179</v>
      </c>
      <c r="L3721" s="445" t="s">
        <v>61</v>
      </c>
      <c r="M3721" s="10"/>
      <c r="N3721" s="10">
        <f t="shared" si="122"/>
        <v>23</v>
      </c>
      <c r="O3721" s="10" t="str">
        <f t="shared" si="121"/>
        <v>2026 - 23</v>
      </c>
      <c r="P3721" s="10"/>
    </row>
    <row r="3722" spans="1:16">
      <c r="A3722" s="391" t="s">
        <v>442</v>
      </c>
      <c r="B3722" s="11">
        <v>46179</v>
      </c>
      <c r="C3722" s="10" t="s">
        <v>373</v>
      </c>
      <c r="D3722" s="10">
        <v>2</v>
      </c>
      <c r="E3722" s="10" t="s">
        <v>59</v>
      </c>
      <c r="F3722" s="391" t="s">
        <v>8496</v>
      </c>
      <c r="G3722" s="10"/>
      <c r="H3722" s="10"/>
      <c r="I3722" s="10"/>
      <c r="J3722" s="10"/>
      <c r="K3722" s="11">
        <v>46179</v>
      </c>
      <c r="L3722" s="445" t="s">
        <v>61</v>
      </c>
      <c r="M3722" s="10"/>
      <c r="N3722" s="10">
        <f t="shared" si="122"/>
        <v>23</v>
      </c>
      <c r="O3722" s="10" t="str">
        <f t="shared" si="121"/>
        <v>2026 - 23</v>
      </c>
      <c r="P3722" s="10"/>
    </row>
    <row r="3723" spans="1:16">
      <c r="A3723" s="353" t="s">
        <v>403</v>
      </c>
      <c r="B3723" s="11">
        <v>46148</v>
      </c>
      <c r="C3723" s="10" t="s">
        <v>6616</v>
      </c>
      <c r="D3723" s="10">
        <v>4</v>
      </c>
      <c r="E3723" s="10" t="s">
        <v>59</v>
      </c>
      <c r="F3723" s="373" t="s">
        <v>8213</v>
      </c>
      <c r="G3723" s="388" t="s">
        <v>7144</v>
      </c>
      <c r="H3723" s="10" t="s">
        <v>379</v>
      </c>
      <c r="I3723" s="10"/>
      <c r="J3723" s="10"/>
      <c r="K3723" s="11">
        <v>46176</v>
      </c>
      <c r="L3723" s="445" t="s">
        <v>61</v>
      </c>
      <c r="M3723" s="10"/>
      <c r="N3723" s="10">
        <f t="shared" si="122"/>
        <v>19</v>
      </c>
      <c r="O3723" s="10" t="str">
        <f t="shared" si="121"/>
        <v>2026 - 23</v>
      </c>
      <c r="P3723" s="388" t="s">
        <v>8453</v>
      </c>
    </row>
    <row r="3724" spans="1:16">
      <c r="A3724" s="10" t="s">
        <v>376</v>
      </c>
      <c r="B3724" s="11">
        <v>46153</v>
      </c>
      <c r="C3724" s="10" t="s">
        <v>29</v>
      </c>
      <c r="D3724" s="10">
        <v>300</v>
      </c>
      <c r="E3724" s="10" t="s">
        <v>59</v>
      </c>
      <c r="F3724" s="10" t="s">
        <v>8259</v>
      </c>
      <c r="G3724" s="386" t="s">
        <v>5783</v>
      </c>
      <c r="H3724" s="10" t="s">
        <v>5572</v>
      </c>
      <c r="I3724" s="10"/>
      <c r="J3724" s="10"/>
      <c r="K3724" s="11">
        <v>46174</v>
      </c>
      <c r="L3724" s="445" t="s">
        <v>61</v>
      </c>
      <c r="M3724" s="10"/>
      <c r="N3724" s="10">
        <f t="shared" si="122"/>
        <v>20</v>
      </c>
      <c r="O3724" s="10" t="str">
        <f t="shared" si="121"/>
        <v>2026 - 23</v>
      </c>
      <c r="P3724" s="386" t="s">
        <v>8449</v>
      </c>
    </row>
    <row r="3725" spans="1:16">
      <c r="A3725" s="10" t="s">
        <v>376</v>
      </c>
      <c r="B3725" s="11">
        <v>46153</v>
      </c>
      <c r="C3725" s="10" t="s">
        <v>29</v>
      </c>
      <c r="D3725" s="10">
        <v>300</v>
      </c>
      <c r="E3725" s="10" t="s">
        <v>59</v>
      </c>
      <c r="F3725" s="10" t="s">
        <v>8260</v>
      </c>
      <c r="G3725" s="386" t="s">
        <v>5783</v>
      </c>
      <c r="H3725" s="10" t="s">
        <v>5572</v>
      </c>
      <c r="I3725" s="10"/>
      <c r="J3725" s="10"/>
      <c r="K3725" s="11">
        <v>46174</v>
      </c>
      <c r="L3725" s="445" t="s">
        <v>61</v>
      </c>
      <c r="M3725" s="10"/>
      <c r="N3725" s="10">
        <f t="shared" si="122"/>
        <v>20</v>
      </c>
      <c r="O3725" s="10" t="str">
        <f t="shared" si="121"/>
        <v>2026 - 23</v>
      </c>
      <c r="P3725" s="386" t="s">
        <v>8449</v>
      </c>
    </row>
    <row r="3726" spans="1:16">
      <c r="A3726" s="10" t="s">
        <v>376</v>
      </c>
      <c r="B3726" s="11">
        <v>46153</v>
      </c>
      <c r="C3726" s="10" t="s">
        <v>29</v>
      </c>
      <c r="D3726" s="10">
        <v>200</v>
      </c>
      <c r="E3726" s="10" t="s">
        <v>59</v>
      </c>
      <c r="F3726" s="10" t="s">
        <v>8260</v>
      </c>
      <c r="G3726" s="386" t="s">
        <v>5783</v>
      </c>
      <c r="H3726" s="10" t="s">
        <v>5572</v>
      </c>
      <c r="I3726" s="10"/>
      <c r="J3726" s="10"/>
      <c r="K3726" s="11">
        <v>46174</v>
      </c>
      <c r="L3726" s="445" t="s">
        <v>61</v>
      </c>
      <c r="M3726" s="386" t="s">
        <v>8076</v>
      </c>
      <c r="N3726" s="10">
        <f t="shared" si="122"/>
        <v>20</v>
      </c>
      <c r="O3726" s="10" t="str">
        <f t="shared" si="121"/>
        <v>2026 - 23</v>
      </c>
      <c r="P3726" s="386" t="s">
        <v>8449</v>
      </c>
    </row>
    <row r="3727" spans="1:16">
      <c r="A3727" s="10" t="s">
        <v>376</v>
      </c>
      <c r="B3727" s="11">
        <v>46157</v>
      </c>
      <c r="C3727" s="10" t="s">
        <v>36</v>
      </c>
      <c r="D3727" s="10">
        <v>1</v>
      </c>
      <c r="E3727" s="10" t="s">
        <v>59</v>
      </c>
      <c r="F3727" s="10" t="s">
        <v>8299</v>
      </c>
      <c r="G3727" s="388" t="s">
        <v>7843</v>
      </c>
      <c r="H3727" s="10" t="s">
        <v>7530</v>
      </c>
      <c r="I3727" s="10"/>
      <c r="J3727" s="10"/>
      <c r="K3727" s="11">
        <v>46176</v>
      </c>
      <c r="L3727" s="445" t="s">
        <v>61</v>
      </c>
      <c r="M3727" s="10"/>
      <c r="N3727" s="10">
        <f t="shared" si="122"/>
        <v>20</v>
      </c>
      <c r="O3727" s="10" t="str">
        <f t="shared" si="121"/>
        <v>2026 - 23</v>
      </c>
      <c r="P3727" s="388" t="s">
        <v>8452</v>
      </c>
    </row>
    <row r="3728" spans="1:16">
      <c r="A3728" s="10" t="s">
        <v>376</v>
      </c>
      <c r="B3728" s="11">
        <v>46161</v>
      </c>
      <c r="C3728" s="10" t="s">
        <v>24</v>
      </c>
      <c r="D3728" s="10">
        <v>20</v>
      </c>
      <c r="E3728" s="10" t="s">
        <v>59</v>
      </c>
      <c r="F3728" s="10" t="s">
        <v>6337</v>
      </c>
      <c r="G3728" s="386" t="s">
        <v>5927</v>
      </c>
      <c r="H3728" s="149" t="s">
        <v>5633</v>
      </c>
      <c r="I3728" s="10"/>
      <c r="J3728" s="10"/>
      <c r="K3728" s="11">
        <v>46174</v>
      </c>
      <c r="L3728" s="445" t="s">
        <v>61</v>
      </c>
      <c r="M3728" s="10"/>
      <c r="N3728" s="10">
        <f t="shared" si="122"/>
        <v>21</v>
      </c>
      <c r="O3728" s="10" t="str">
        <f t="shared" si="121"/>
        <v>2026 - 23</v>
      </c>
      <c r="P3728" s="386" t="s">
        <v>8448</v>
      </c>
    </row>
    <row r="3729" spans="1:16">
      <c r="A3729" s="10" t="s">
        <v>376</v>
      </c>
      <c r="B3729" s="11">
        <v>46161</v>
      </c>
      <c r="C3729" s="10" t="s">
        <v>24</v>
      </c>
      <c r="D3729" s="10">
        <v>5</v>
      </c>
      <c r="E3729" s="10" t="s">
        <v>59</v>
      </c>
      <c r="F3729" s="10" t="s">
        <v>8319</v>
      </c>
      <c r="G3729" s="386" t="s">
        <v>5927</v>
      </c>
      <c r="H3729" s="149" t="s">
        <v>5633</v>
      </c>
      <c r="I3729" s="10"/>
      <c r="J3729" s="10"/>
      <c r="K3729" s="11">
        <v>46174</v>
      </c>
      <c r="L3729" s="445" t="s">
        <v>61</v>
      </c>
      <c r="M3729" s="10"/>
      <c r="N3729" s="10">
        <f t="shared" si="122"/>
        <v>21</v>
      </c>
      <c r="O3729" s="10" t="str">
        <f t="shared" si="121"/>
        <v>2026 - 23</v>
      </c>
      <c r="P3729" s="386" t="s">
        <v>8448</v>
      </c>
    </row>
    <row r="3730" spans="1:16">
      <c r="A3730" s="10" t="s">
        <v>376</v>
      </c>
      <c r="B3730" s="11">
        <v>46161</v>
      </c>
      <c r="C3730" s="10" t="s">
        <v>24</v>
      </c>
      <c r="D3730" s="10">
        <v>5</v>
      </c>
      <c r="E3730" s="10" t="s">
        <v>59</v>
      </c>
      <c r="F3730" s="10" t="s">
        <v>5343</v>
      </c>
      <c r="G3730" s="386" t="s">
        <v>5927</v>
      </c>
      <c r="H3730" s="149" t="s">
        <v>5633</v>
      </c>
      <c r="I3730" s="10"/>
      <c r="J3730" s="10"/>
      <c r="K3730" s="11">
        <v>46174</v>
      </c>
      <c r="L3730" s="445" t="s">
        <v>61</v>
      </c>
      <c r="M3730" s="10"/>
      <c r="N3730" s="10">
        <f t="shared" si="122"/>
        <v>21</v>
      </c>
      <c r="O3730" s="10" t="str">
        <f t="shared" si="121"/>
        <v>2026 - 23</v>
      </c>
      <c r="P3730" s="386" t="s">
        <v>8448</v>
      </c>
    </row>
    <row r="3731" spans="1:16">
      <c r="A3731" s="10" t="s">
        <v>376</v>
      </c>
      <c r="B3731" s="11">
        <v>46161</v>
      </c>
      <c r="C3731" s="10" t="s">
        <v>24</v>
      </c>
      <c r="D3731" s="10">
        <v>5</v>
      </c>
      <c r="E3731" s="10" t="s">
        <v>59</v>
      </c>
      <c r="F3731" s="10" t="s">
        <v>8320</v>
      </c>
      <c r="G3731" s="386" t="s">
        <v>5927</v>
      </c>
      <c r="H3731" s="149" t="s">
        <v>5633</v>
      </c>
      <c r="I3731" s="10"/>
      <c r="J3731" s="10"/>
      <c r="K3731" s="11">
        <v>46174</v>
      </c>
      <c r="L3731" s="445" t="s">
        <v>61</v>
      </c>
      <c r="M3731" s="10"/>
      <c r="N3731" s="10">
        <f t="shared" si="122"/>
        <v>21</v>
      </c>
      <c r="O3731" s="10" t="str">
        <f t="shared" si="121"/>
        <v>2026 - 23</v>
      </c>
      <c r="P3731" s="386" t="s">
        <v>8448</v>
      </c>
    </row>
    <row r="3732" spans="1:16">
      <c r="A3732" s="10" t="s">
        <v>376</v>
      </c>
      <c r="B3732" s="11">
        <v>46161</v>
      </c>
      <c r="C3732" s="10" t="s">
        <v>24</v>
      </c>
      <c r="D3732" s="10">
        <v>15</v>
      </c>
      <c r="E3732" s="10" t="s">
        <v>59</v>
      </c>
      <c r="F3732" s="10" t="s">
        <v>8321</v>
      </c>
      <c r="G3732" s="386" t="s">
        <v>5783</v>
      </c>
      <c r="H3732" s="10"/>
      <c r="I3732" s="10"/>
      <c r="J3732" s="10"/>
      <c r="K3732" s="11">
        <v>46174</v>
      </c>
      <c r="L3732" s="445" t="s">
        <v>61</v>
      </c>
      <c r="M3732" s="10"/>
      <c r="N3732" s="10">
        <f t="shared" si="122"/>
        <v>21</v>
      </c>
      <c r="O3732" s="10" t="str">
        <f t="shared" si="121"/>
        <v>2026 - 23</v>
      </c>
      <c r="P3732" s="386" t="s">
        <v>8450</v>
      </c>
    </row>
    <row r="3733" spans="1:16">
      <c r="A3733" s="10" t="s">
        <v>376</v>
      </c>
      <c r="B3733" s="11">
        <v>46161</v>
      </c>
      <c r="C3733" s="10" t="s">
        <v>24</v>
      </c>
      <c r="D3733" s="10">
        <v>48</v>
      </c>
      <c r="E3733" s="10" t="s">
        <v>59</v>
      </c>
      <c r="F3733" s="10" t="s">
        <v>8322</v>
      </c>
      <c r="G3733" s="386" t="s">
        <v>5783</v>
      </c>
      <c r="H3733" s="10"/>
      <c r="I3733" s="10"/>
      <c r="J3733" s="10"/>
      <c r="K3733" s="11">
        <v>46174</v>
      </c>
      <c r="L3733" s="445" t="s">
        <v>61</v>
      </c>
      <c r="M3733" s="10"/>
      <c r="N3733" s="10">
        <f t="shared" si="122"/>
        <v>21</v>
      </c>
      <c r="O3733" s="10" t="str">
        <f t="shared" si="121"/>
        <v>2026 - 23</v>
      </c>
      <c r="P3733" s="386" t="s">
        <v>8450</v>
      </c>
    </row>
    <row r="3734" spans="1:16">
      <c r="A3734" s="10" t="s">
        <v>376</v>
      </c>
      <c r="B3734" s="11">
        <v>46161</v>
      </c>
      <c r="C3734" s="10" t="s">
        <v>25</v>
      </c>
      <c r="D3734" s="10">
        <v>1</v>
      </c>
      <c r="E3734" s="10" t="s">
        <v>59</v>
      </c>
      <c r="F3734" s="10" t="s">
        <v>7882</v>
      </c>
      <c r="G3734" s="387" t="s">
        <v>5808</v>
      </c>
      <c r="H3734" s="10"/>
      <c r="I3734" s="10"/>
      <c r="J3734" s="10"/>
      <c r="K3734" s="11">
        <v>46175</v>
      </c>
      <c r="L3734" s="445" t="s">
        <v>61</v>
      </c>
      <c r="M3734" s="10"/>
      <c r="N3734" s="10">
        <f t="shared" si="122"/>
        <v>21</v>
      </c>
      <c r="O3734" s="10" t="str">
        <f t="shared" si="121"/>
        <v>2026 - 23</v>
      </c>
      <c r="P3734" s="387" t="s">
        <v>8451</v>
      </c>
    </row>
    <row r="3735" spans="1:16">
      <c r="A3735" s="10" t="s">
        <v>376</v>
      </c>
      <c r="B3735" s="11">
        <v>46161</v>
      </c>
      <c r="C3735" s="10" t="s">
        <v>25</v>
      </c>
      <c r="D3735" s="10">
        <v>5</v>
      </c>
      <c r="E3735" s="10" t="s">
        <v>59</v>
      </c>
      <c r="F3735" s="10" t="s">
        <v>6028</v>
      </c>
      <c r="G3735" s="387" t="s">
        <v>5808</v>
      </c>
      <c r="H3735" s="10"/>
      <c r="I3735" s="10"/>
      <c r="J3735" s="10"/>
      <c r="K3735" s="11">
        <v>46175</v>
      </c>
      <c r="L3735" s="445" t="s">
        <v>61</v>
      </c>
      <c r="M3735" s="10"/>
      <c r="N3735" s="10">
        <f t="shared" si="122"/>
        <v>21</v>
      </c>
      <c r="O3735" s="10" t="str">
        <f t="shared" si="121"/>
        <v>2026 - 23</v>
      </c>
      <c r="P3735" s="387" t="s">
        <v>8451</v>
      </c>
    </row>
    <row r="3736" spans="1:16">
      <c r="A3736" s="10" t="s">
        <v>376</v>
      </c>
      <c r="B3736" s="11">
        <v>46161</v>
      </c>
      <c r="C3736" s="10" t="s">
        <v>25</v>
      </c>
      <c r="D3736" s="10">
        <v>2</v>
      </c>
      <c r="E3736" s="10" t="s">
        <v>59</v>
      </c>
      <c r="F3736" s="10" t="s">
        <v>342</v>
      </c>
      <c r="G3736" s="387" t="s">
        <v>5808</v>
      </c>
      <c r="H3736" s="10"/>
      <c r="I3736" s="10"/>
      <c r="J3736" s="10"/>
      <c r="K3736" s="11">
        <v>46175</v>
      </c>
      <c r="L3736" s="445" t="s">
        <v>61</v>
      </c>
      <c r="M3736" s="10"/>
      <c r="N3736" s="10">
        <f t="shared" si="122"/>
        <v>21</v>
      </c>
      <c r="O3736" s="10" t="str">
        <f t="shared" si="121"/>
        <v>2026 - 23</v>
      </c>
      <c r="P3736" s="387" t="s">
        <v>8451</v>
      </c>
    </row>
    <row r="3737" spans="1:16">
      <c r="A3737" s="10" t="s">
        <v>376</v>
      </c>
      <c r="B3737" s="11">
        <v>46161</v>
      </c>
      <c r="C3737" s="10" t="s">
        <v>25</v>
      </c>
      <c r="D3737" s="10">
        <v>5</v>
      </c>
      <c r="E3737" s="10" t="s">
        <v>59</v>
      </c>
      <c r="F3737" s="10" t="s">
        <v>8323</v>
      </c>
      <c r="G3737" s="387" t="s">
        <v>5808</v>
      </c>
      <c r="H3737" s="10"/>
      <c r="I3737" s="10"/>
      <c r="J3737" s="10"/>
      <c r="K3737" s="11">
        <v>46175</v>
      </c>
      <c r="L3737" s="445" t="s">
        <v>61</v>
      </c>
      <c r="M3737" s="10"/>
      <c r="N3737" s="10">
        <f t="shared" si="122"/>
        <v>21</v>
      </c>
      <c r="O3737" s="10" t="str">
        <f t="shared" si="121"/>
        <v>2026 - 23</v>
      </c>
      <c r="P3737" s="387" t="s">
        <v>8451</v>
      </c>
    </row>
    <row r="3738" spans="1:16">
      <c r="A3738" s="10" t="s">
        <v>376</v>
      </c>
      <c r="B3738" s="11">
        <v>46161</v>
      </c>
      <c r="C3738" s="10" t="s">
        <v>25</v>
      </c>
      <c r="D3738" s="10">
        <v>10</v>
      </c>
      <c r="E3738" s="10" t="s">
        <v>59</v>
      </c>
      <c r="F3738" s="10" t="s">
        <v>8324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2"/>
        <v>21</v>
      </c>
      <c r="O3738" s="10" t="str">
        <f t="shared" si="121"/>
        <v>2026 - 23</v>
      </c>
      <c r="P3738" s="387" t="s">
        <v>8451</v>
      </c>
    </row>
    <row r="3739" spans="1:16">
      <c r="A3739" s="10" t="s">
        <v>376</v>
      </c>
      <c r="B3739" s="11">
        <v>46161</v>
      </c>
      <c r="C3739" s="10" t="s">
        <v>25</v>
      </c>
      <c r="D3739" s="10">
        <v>1</v>
      </c>
      <c r="E3739" s="10" t="s">
        <v>59</v>
      </c>
      <c r="F3739" s="10" t="s">
        <v>8325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2"/>
        <v>21</v>
      </c>
      <c r="O3739" s="10" t="str">
        <f t="shared" si="121"/>
        <v>2026 - 23</v>
      </c>
      <c r="P3739" s="387" t="s">
        <v>8451</v>
      </c>
    </row>
    <row r="3740" spans="1:16">
      <c r="A3740" s="10" t="s">
        <v>376</v>
      </c>
      <c r="B3740" s="11">
        <v>46161</v>
      </c>
      <c r="C3740" s="10" t="s">
        <v>25</v>
      </c>
      <c r="D3740" s="10">
        <v>1</v>
      </c>
      <c r="E3740" s="10" t="s">
        <v>59</v>
      </c>
      <c r="F3740" s="10" t="s">
        <v>8327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2"/>
        <v>21</v>
      </c>
      <c r="O3740" s="10" t="str">
        <f t="shared" si="121"/>
        <v>2026 - 23</v>
      </c>
      <c r="P3740" s="387" t="s">
        <v>8451</v>
      </c>
    </row>
    <row r="3741" spans="1:16">
      <c r="A3741" s="10" t="s">
        <v>376</v>
      </c>
      <c r="B3741" s="11">
        <v>46161</v>
      </c>
      <c r="C3741" s="10" t="s">
        <v>25</v>
      </c>
      <c r="D3741" s="10">
        <v>4</v>
      </c>
      <c r="E3741" s="10" t="s">
        <v>59</v>
      </c>
      <c r="F3741" s="10" t="s">
        <v>8331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2"/>
        <v>21</v>
      </c>
      <c r="O3741" s="10" t="str">
        <f t="shared" si="121"/>
        <v>2026 - 23</v>
      </c>
      <c r="P3741" s="387" t="s">
        <v>8451</v>
      </c>
    </row>
    <row r="3742" spans="1:16">
      <c r="A3742" s="10" t="s">
        <v>376</v>
      </c>
      <c r="B3742" s="11">
        <v>46161</v>
      </c>
      <c r="C3742" s="10" t="s">
        <v>25</v>
      </c>
      <c r="D3742" s="10">
        <v>1</v>
      </c>
      <c r="E3742" s="10" t="s">
        <v>59</v>
      </c>
      <c r="F3742" s="10" t="s">
        <v>8333</v>
      </c>
      <c r="G3742" s="389" t="s">
        <v>5808</v>
      </c>
      <c r="H3742" s="10"/>
      <c r="I3742" s="10"/>
      <c r="J3742" s="10"/>
      <c r="K3742" s="11">
        <v>46178</v>
      </c>
      <c r="L3742" s="445" t="s">
        <v>61</v>
      </c>
      <c r="M3742" s="10"/>
      <c r="N3742" s="10">
        <f t="shared" si="122"/>
        <v>21</v>
      </c>
      <c r="O3742" s="10" t="str">
        <f t="shared" si="121"/>
        <v>2026 - 23</v>
      </c>
      <c r="P3742" s="10"/>
    </row>
    <row r="3743" spans="1:16">
      <c r="A3743" s="10" t="s">
        <v>376</v>
      </c>
      <c r="B3743" s="11">
        <v>46161</v>
      </c>
      <c r="C3743" s="10" t="s">
        <v>26</v>
      </c>
      <c r="D3743" s="10">
        <v>2</v>
      </c>
      <c r="E3743" s="10" t="s">
        <v>59</v>
      </c>
      <c r="F3743" s="10" t="s">
        <v>8334</v>
      </c>
      <c r="G3743" s="10"/>
      <c r="H3743" s="10"/>
      <c r="I3743" s="10"/>
      <c r="J3743" s="10"/>
      <c r="K3743" s="11">
        <v>46178</v>
      </c>
      <c r="L3743" s="445" t="s">
        <v>61</v>
      </c>
      <c r="M3743" s="10"/>
      <c r="N3743" s="10">
        <f t="shared" si="122"/>
        <v>21</v>
      </c>
      <c r="O3743" s="10" t="str">
        <f t="shared" si="121"/>
        <v>2026 - 23</v>
      </c>
      <c r="P3743" s="10"/>
    </row>
    <row r="3744" spans="1:16">
      <c r="A3744" s="10" t="s">
        <v>376</v>
      </c>
      <c r="B3744" s="11">
        <v>46161</v>
      </c>
      <c r="C3744" s="10" t="s">
        <v>26</v>
      </c>
      <c r="D3744" s="10">
        <v>2</v>
      </c>
      <c r="E3744" s="10" t="s">
        <v>59</v>
      </c>
      <c r="F3744" s="10" t="s">
        <v>7707</v>
      </c>
      <c r="G3744" s="10"/>
      <c r="H3744" s="10"/>
      <c r="I3744" s="10"/>
      <c r="J3744" s="10"/>
      <c r="K3744" s="11">
        <v>46178</v>
      </c>
      <c r="L3744" s="445" t="s">
        <v>61</v>
      </c>
      <c r="M3744" s="10"/>
      <c r="N3744" s="10">
        <f t="shared" si="122"/>
        <v>21</v>
      </c>
      <c r="O3744" s="10" t="str">
        <f t="shared" si="121"/>
        <v>2026 - 23</v>
      </c>
      <c r="P3744" s="10"/>
    </row>
    <row r="3745" spans="1:16">
      <c r="A3745" s="10" t="s">
        <v>376</v>
      </c>
      <c r="B3745" s="11">
        <v>46163</v>
      </c>
      <c r="C3745" s="10" t="s">
        <v>374</v>
      </c>
      <c r="D3745" s="10">
        <v>3</v>
      </c>
      <c r="E3745" s="10" t="s">
        <v>59</v>
      </c>
      <c r="F3745" s="10" t="s">
        <v>8346</v>
      </c>
      <c r="G3745" s="386" t="s">
        <v>7790</v>
      </c>
      <c r="H3745" s="10"/>
      <c r="I3745" s="10"/>
      <c r="J3745" s="10"/>
      <c r="K3745" s="11">
        <v>46178</v>
      </c>
      <c r="L3745" s="445" t="s">
        <v>61</v>
      </c>
      <c r="M3745" s="392" t="s">
        <v>7153</v>
      </c>
      <c r="N3745" s="10">
        <f t="shared" si="122"/>
        <v>21</v>
      </c>
      <c r="O3745" s="10" t="str">
        <f t="shared" si="121"/>
        <v>2026 - 23</v>
      </c>
      <c r="P3745" s="10"/>
    </row>
    <row r="3746" spans="1:16" hidden="1">
      <c r="A3746" s="10" t="s">
        <v>376</v>
      </c>
      <c r="B3746" s="11">
        <v>46171</v>
      </c>
      <c r="C3746" s="10" t="s">
        <v>60</v>
      </c>
      <c r="D3746" s="10">
        <v>440</v>
      </c>
      <c r="E3746" s="10" t="s">
        <v>59</v>
      </c>
      <c r="F3746" s="389" t="s">
        <v>7481</v>
      </c>
      <c r="G3746" s="10"/>
      <c r="H3746" s="10"/>
      <c r="I3746" s="10"/>
      <c r="J3746" s="10"/>
      <c r="K3746" s="11">
        <v>46175</v>
      </c>
      <c r="L3746" s="10" t="s">
        <v>63</v>
      </c>
      <c r="M3746" s="10"/>
      <c r="N3746" s="10">
        <f t="shared" si="122"/>
        <v>22</v>
      </c>
      <c r="O3746" s="10" t="str">
        <f t="shared" si="121"/>
        <v>2026 - 23</v>
      </c>
      <c r="P3746" s="10"/>
    </row>
    <row r="3747" spans="1:16">
      <c r="A3747" s="10" t="s">
        <v>376</v>
      </c>
      <c r="B3747" s="11">
        <v>46171</v>
      </c>
      <c r="C3747" s="10" t="s">
        <v>60</v>
      </c>
      <c r="D3747" s="10">
        <v>440</v>
      </c>
      <c r="E3747" s="10" t="s">
        <v>59</v>
      </c>
      <c r="F3747" s="389" t="s">
        <v>7481</v>
      </c>
      <c r="G3747" s="391" t="s">
        <v>7785</v>
      </c>
      <c r="H3747" s="10"/>
      <c r="I3747" s="10"/>
      <c r="J3747" s="10"/>
      <c r="K3747" s="11">
        <v>46177</v>
      </c>
      <c r="L3747" s="445" t="s">
        <v>61</v>
      </c>
      <c r="M3747" s="391" t="s">
        <v>8488</v>
      </c>
      <c r="N3747" s="10">
        <f t="shared" si="122"/>
        <v>22</v>
      </c>
      <c r="O3747" s="10" t="str">
        <f t="shared" si="121"/>
        <v>2026 - 23</v>
      </c>
      <c r="P3747" s="391" t="s">
        <v>8487</v>
      </c>
    </row>
    <row r="3748" spans="1:16" hidden="1">
      <c r="A3748" s="10" t="s">
        <v>376</v>
      </c>
      <c r="B3748" s="11">
        <v>46171</v>
      </c>
      <c r="C3748" s="10" t="s">
        <v>60</v>
      </c>
      <c r="D3748" s="10">
        <v>440</v>
      </c>
      <c r="E3748" s="10" t="s">
        <v>59</v>
      </c>
      <c r="F3748" s="389" t="s">
        <v>7481</v>
      </c>
      <c r="G3748" s="10"/>
      <c r="H3748" s="10"/>
      <c r="I3748" s="10"/>
      <c r="J3748" s="10"/>
      <c r="K3748" s="11">
        <v>46179</v>
      </c>
      <c r="L3748" s="10" t="s">
        <v>63</v>
      </c>
      <c r="M3748" s="10"/>
      <c r="N3748" s="10">
        <f t="shared" si="122"/>
        <v>22</v>
      </c>
      <c r="O3748" s="10" t="str">
        <f t="shared" si="121"/>
        <v>2026 - 23</v>
      </c>
      <c r="P3748" s="10"/>
    </row>
    <row r="3749" spans="1:16">
      <c r="A3749" s="388" t="s">
        <v>403</v>
      </c>
      <c r="B3749" s="11">
        <v>46174</v>
      </c>
      <c r="C3749" s="10" t="s">
        <v>36</v>
      </c>
      <c r="D3749" s="10">
        <v>1</v>
      </c>
      <c r="E3749" s="10" t="s">
        <v>59</v>
      </c>
      <c r="F3749" s="10" t="s">
        <v>8454</v>
      </c>
      <c r="G3749" s="388" t="s">
        <v>6492</v>
      </c>
      <c r="H3749" s="388" t="s">
        <v>8476</v>
      </c>
      <c r="I3749" s="10"/>
      <c r="J3749" s="10"/>
      <c r="K3749" s="11">
        <v>46176</v>
      </c>
      <c r="L3749" s="445" t="s">
        <v>61</v>
      </c>
      <c r="M3749" s="10"/>
      <c r="N3749" s="10">
        <f t="shared" si="122"/>
        <v>23</v>
      </c>
      <c r="O3749" s="10" t="str">
        <f t="shared" si="121"/>
        <v>2026 - 23</v>
      </c>
      <c r="P3749" s="388" t="s">
        <v>8475</v>
      </c>
    </row>
    <row r="3750" spans="1:16">
      <c r="A3750" s="388" t="s">
        <v>403</v>
      </c>
      <c r="B3750" s="11">
        <v>46174</v>
      </c>
      <c r="C3750" s="10" t="s">
        <v>36</v>
      </c>
      <c r="D3750" s="10">
        <v>1</v>
      </c>
      <c r="E3750" s="10" t="s">
        <v>59</v>
      </c>
      <c r="F3750" s="10" t="s">
        <v>8455</v>
      </c>
      <c r="G3750" s="388" t="s">
        <v>6492</v>
      </c>
      <c r="H3750" s="388" t="s">
        <v>8476</v>
      </c>
      <c r="I3750" s="10"/>
      <c r="J3750" s="10"/>
      <c r="K3750" s="11">
        <v>46176</v>
      </c>
      <c r="L3750" s="445" t="s">
        <v>61</v>
      </c>
      <c r="M3750" s="10"/>
      <c r="N3750" s="10">
        <f t="shared" si="122"/>
        <v>23</v>
      </c>
      <c r="O3750" s="10" t="str">
        <f t="shared" ref="O3750:O3812" si="123">YEAR(K3750) &amp; " - " &amp; TEXT(WEEKNUM(K3750),"00")</f>
        <v>2026 - 23</v>
      </c>
      <c r="P3750" s="388" t="s">
        <v>8475</v>
      </c>
    </row>
    <row r="3751" spans="1:16">
      <c r="A3751" s="388" t="s">
        <v>403</v>
      </c>
      <c r="B3751" s="11">
        <v>46174</v>
      </c>
      <c r="C3751" s="10" t="s">
        <v>36</v>
      </c>
      <c r="D3751" s="10">
        <v>1</v>
      </c>
      <c r="E3751" s="10" t="s">
        <v>59</v>
      </c>
      <c r="F3751" s="10" t="s">
        <v>8456</v>
      </c>
      <c r="G3751" s="388" t="s">
        <v>6492</v>
      </c>
      <c r="H3751" s="388" t="s">
        <v>8476</v>
      </c>
      <c r="I3751" s="10"/>
      <c r="J3751" s="10"/>
      <c r="K3751" s="11">
        <v>46176</v>
      </c>
      <c r="L3751" s="445" t="s">
        <v>61</v>
      </c>
      <c r="M3751" s="10"/>
      <c r="N3751" s="10">
        <f t="shared" si="122"/>
        <v>23</v>
      </c>
      <c r="O3751" s="10" t="str">
        <f t="shared" si="123"/>
        <v>2026 - 23</v>
      </c>
      <c r="P3751" s="388" t="s">
        <v>8475</v>
      </c>
    </row>
    <row r="3752" spans="1:16">
      <c r="A3752" s="388" t="s">
        <v>403</v>
      </c>
      <c r="B3752" s="11">
        <v>46174</v>
      </c>
      <c r="C3752" s="10" t="s">
        <v>36</v>
      </c>
      <c r="D3752" s="10">
        <v>1</v>
      </c>
      <c r="E3752" s="10" t="s">
        <v>59</v>
      </c>
      <c r="F3752" s="10" t="s">
        <v>8457</v>
      </c>
      <c r="G3752" s="388" t="s">
        <v>6492</v>
      </c>
      <c r="H3752" s="388" t="s">
        <v>8476</v>
      </c>
      <c r="I3752" s="10"/>
      <c r="J3752" s="10"/>
      <c r="K3752" s="11">
        <v>46176</v>
      </c>
      <c r="L3752" s="445" t="s">
        <v>61</v>
      </c>
      <c r="M3752" s="10"/>
      <c r="N3752" s="10">
        <f t="shared" si="122"/>
        <v>23</v>
      </c>
      <c r="O3752" s="10" t="str">
        <f t="shared" si="123"/>
        <v>2026 - 23</v>
      </c>
      <c r="P3752" s="388" t="s">
        <v>8475</v>
      </c>
    </row>
    <row r="3753" spans="1:16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8458</v>
      </c>
      <c r="G3753" s="388" t="s">
        <v>6492</v>
      </c>
      <c r="H3753" s="388" t="s">
        <v>8476</v>
      </c>
      <c r="I3753" s="10"/>
      <c r="J3753" s="10"/>
      <c r="K3753" s="11">
        <v>46176</v>
      </c>
      <c r="L3753" s="445" t="s">
        <v>61</v>
      </c>
      <c r="M3753" s="10"/>
      <c r="N3753" s="10">
        <f t="shared" si="122"/>
        <v>23</v>
      </c>
      <c r="O3753" s="10" t="str">
        <f t="shared" si="123"/>
        <v>2026 - 23</v>
      </c>
      <c r="P3753" s="388" t="s">
        <v>8475</v>
      </c>
    </row>
    <row r="3754" spans="1:16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343</v>
      </c>
      <c r="F3754" s="10" t="s">
        <v>8459</v>
      </c>
      <c r="G3754" s="388" t="s">
        <v>6492</v>
      </c>
      <c r="H3754" s="388" t="s">
        <v>8476</v>
      </c>
      <c r="I3754" s="10"/>
      <c r="J3754" s="10"/>
      <c r="K3754" s="11">
        <v>46176</v>
      </c>
      <c r="L3754" s="445" t="s">
        <v>61</v>
      </c>
      <c r="M3754" s="10"/>
      <c r="N3754" s="10">
        <f t="shared" si="122"/>
        <v>23</v>
      </c>
      <c r="O3754" s="10" t="str">
        <f t="shared" si="123"/>
        <v>2026 - 23</v>
      </c>
      <c r="P3754" s="388" t="s">
        <v>8475</v>
      </c>
    </row>
    <row r="3755" spans="1:16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8460</v>
      </c>
      <c r="G3755" s="388" t="s">
        <v>6492</v>
      </c>
      <c r="H3755" s="388" t="s">
        <v>8476</v>
      </c>
      <c r="I3755" s="10"/>
      <c r="J3755" s="10"/>
      <c r="K3755" s="11">
        <v>46176</v>
      </c>
      <c r="L3755" s="445" t="s">
        <v>61</v>
      </c>
      <c r="M3755" s="10"/>
      <c r="N3755" s="10">
        <f t="shared" si="122"/>
        <v>23</v>
      </c>
      <c r="O3755" s="10" t="str">
        <f t="shared" si="123"/>
        <v>2026 - 23</v>
      </c>
      <c r="P3755" s="388" t="s">
        <v>8475</v>
      </c>
    </row>
    <row r="3756" spans="1:16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8461</v>
      </c>
      <c r="G3756" s="388" t="s">
        <v>6492</v>
      </c>
      <c r="H3756" s="388" t="s">
        <v>8476</v>
      </c>
      <c r="I3756" s="10"/>
      <c r="J3756" s="10"/>
      <c r="K3756" s="11">
        <v>46176</v>
      </c>
      <c r="L3756" s="445" t="s">
        <v>61</v>
      </c>
      <c r="M3756" s="10"/>
      <c r="N3756" s="10">
        <f t="shared" si="122"/>
        <v>23</v>
      </c>
      <c r="O3756" s="10" t="str">
        <f t="shared" si="123"/>
        <v>2026 - 23</v>
      </c>
      <c r="P3756" s="388" t="s">
        <v>8475</v>
      </c>
    </row>
    <row r="3757" spans="1:16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8462</v>
      </c>
      <c r="G3757" s="388" t="s">
        <v>6492</v>
      </c>
      <c r="H3757" s="388" t="s">
        <v>8476</v>
      </c>
      <c r="I3757" s="10"/>
      <c r="J3757" s="10"/>
      <c r="K3757" s="11">
        <v>46176</v>
      </c>
      <c r="L3757" s="445" t="s">
        <v>61</v>
      </c>
      <c r="M3757" s="10"/>
      <c r="N3757" s="10">
        <f t="shared" si="122"/>
        <v>23</v>
      </c>
      <c r="O3757" s="10" t="str">
        <f t="shared" si="123"/>
        <v>2026 - 23</v>
      </c>
      <c r="P3757" s="388" t="s">
        <v>8475</v>
      </c>
    </row>
    <row r="3758" spans="1:16">
      <c r="A3758" s="388" t="s">
        <v>403</v>
      </c>
      <c r="B3758" s="11">
        <v>46174</v>
      </c>
      <c r="C3758" s="10" t="s">
        <v>36</v>
      </c>
      <c r="D3758" s="10">
        <v>15</v>
      </c>
      <c r="E3758" s="10" t="s">
        <v>16</v>
      </c>
      <c r="F3758" s="10" t="s">
        <v>8463</v>
      </c>
      <c r="G3758" s="388" t="s">
        <v>6492</v>
      </c>
      <c r="H3758" s="388" t="s">
        <v>8476</v>
      </c>
      <c r="I3758" s="10"/>
      <c r="J3758" s="10"/>
      <c r="K3758" s="11">
        <v>46176</v>
      </c>
      <c r="L3758" s="445" t="s">
        <v>61</v>
      </c>
      <c r="M3758" s="10"/>
      <c r="N3758" s="10">
        <f t="shared" si="122"/>
        <v>23</v>
      </c>
      <c r="O3758" s="10" t="str">
        <f t="shared" si="123"/>
        <v>2026 - 23</v>
      </c>
      <c r="P3758" s="388" t="s">
        <v>8475</v>
      </c>
    </row>
    <row r="3759" spans="1:16">
      <c r="A3759" s="388" t="s">
        <v>403</v>
      </c>
      <c r="B3759" s="11">
        <v>46174</v>
      </c>
      <c r="C3759" s="10" t="s">
        <v>36</v>
      </c>
      <c r="D3759" s="10">
        <v>100</v>
      </c>
      <c r="E3759" s="10" t="s">
        <v>59</v>
      </c>
      <c r="F3759" s="10" t="s">
        <v>8464</v>
      </c>
      <c r="G3759" s="388" t="s">
        <v>6492</v>
      </c>
      <c r="H3759" s="388" t="s">
        <v>8476</v>
      </c>
      <c r="I3759" s="10"/>
      <c r="J3759" s="10"/>
      <c r="K3759" s="11">
        <v>46176</v>
      </c>
      <c r="L3759" s="445" t="s">
        <v>61</v>
      </c>
      <c r="M3759" s="10"/>
      <c r="N3759" s="10">
        <f t="shared" si="122"/>
        <v>23</v>
      </c>
      <c r="O3759" s="10" t="str">
        <f t="shared" si="123"/>
        <v>2026 - 23</v>
      </c>
      <c r="P3759" s="388" t="s">
        <v>8475</v>
      </c>
    </row>
    <row r="3760" spans="1:16">
      <c r="A3760" s="388" t="s">
        <v>403</v>
      </c>
      <c r="B3760" s="11">
        <v>46174</v>
      </c>
      <c r="C3760" s="10" t="s">
        <v>36</v>
      </c>
      <c r="D3760" s="10">
        <v>35</v>
      </c>
      <c r="E3760" s="10" t="s">
        <v>16</v>
      </c>
      <c r="F3760" s="10" t="s">
        <v>8465</v>
      </c>
      <c r="G3760" s="388" t="s">
        <v>6492</v>
      </c>
      <c r="H3760" s="388" t="s">
        <v>8476</v>
      </c>
      <c r="I3760" s="10"/>
      <c r="J3760" s="10"/>
      <c r="K3760" s="11">
        <v>46176</v>
      </c>
      <c r="L3760" s="445" t="s">
        <v>61</v>
      </c>
      <c r="M3760" s="10"/>
      <c r="N3760" s="10">
        <f t="shared" si="122"/>
        <v>23</v>
      </c>
      <c r="O3760" s="10" t="str">
        <f t="shared" si="123"/>
        <v>2026 - 23</v>
      </c>
      <c r="P3760" s="388" t="s">
        <v>8475</v>
      </c>
    </row>
    <row r="3761" spans="1:16">
      <c r="A3761" s="388" t="s">
        <v>403</v>
      </c>
      <c r="B3761" s="11">
        <v>46174</v>
      </c>
      <c r="C3761" s="10" t="s">
        <v>36</v>
      </c>
      <c r="D3761" s="10">
        <v>30</v>
      </c>
      <c r="E3761" s="10" t="s">
        <v>59</v>
      </c>
      <c r="F3761" s="10" t="s">
        <v>8466</v>
      </c>
      <c r="G3761" s="388" t="s">
        <v>6492</v>
      </c>
      <c r="H3761" s="388" t="s">
        <v>8476</v>
      </c>
      <c r="I3761" s="10"/>
      <c r="J3761" s="10"/>
      <c r="K3761" s="11">
        <v>46176</v>
      </c>
      <c r="L3761" s="445" t="s">
        <v>61</v>
      </c>
      <c r="M3761" s="10"/>
      <c r="N3761" s="10">
        <f t="shared" si="122"/>
        <v>23</v>
      </c>
      <c r="O3761" s="10" t="str">
        <f t="shared" si="123"/>
        <v>2026 - 23</v>
      </c>
      <c r="P3761" s="388" t="s">
        <v>8475</v>
      </c>
    </row>
    <row r="3762" spans="1:16">
      <c r="A3762" s="388" t="s">
        <v>403</v>
      </c>
      <c r="B3762" s="11">
        <v>46174</v>
      </c>
      <c r="C3762" s="10" t="s">
        <v>36</v>
      </c>
      <c r="D3762" s="10">
        <v>1</v>
      </c>
      <c r="E3762" s="10" t="s">
        <v>59</v>
      </c>
      <c r="F3762" s="10" t="s">
        <v>8467</v>
      </c>
      <c r="G3762" s="388" t="s">
        <v>6492</v>
      </c>
      <c r="H3762" s="388" t="s">
        <v>8476</v>
      </c>
      <c r="I3762" s="10"/>
      <c r="J3762" s="10"/>
      <c r="K3762" s="11">
        <v>46176</v>
      </c>
      <c r="L3762" s="445" t="s">
        <v>61</v>
      </c>
      <c r="M3762" s="10"/>
      <c r="N3762" s="10">
        <f t="shared" si="122"/>
        <v>23</v>
      </c>
      <c r="O3762" s="10" t="str">
        <f t="shared" si="123"/>
        <v>2026 - 23</v>
      </c>
      <c r="P3762" s="388" t="s">
        <v>8475</v>
      </c>
    </row>
    <row r="3763" spans="1:16">
      <c r="A3763" s="388" t="s">
        <v>403</v>
      </c>
      <c r="B3763" s="11">
        <v>46174</v>
      </c>
      <c r="C3763" s="10" t="s">
        <v>36</v>
      </c>
      <c r="D3763" s="10">
        <v>5</v>
      </c>
      <c r="E3763" s="10" t="s">
        <v>16</v>
      </c>
      <c r="F3763" s="10" t="s">
        <v>8468</v>
      </c>
      <c r="G3763" s="388" t="s">
        <v>6492</v>
      </c>
      <c r="H3763" s="388" t="s">
        <v>8476</v>
      </c>
      <c r="I3763" s="10"/>
      <c r="J3763" s="10"/>
      <c r="K3763" s="11">
        <v>46176</v>
      </c>
      <c r="L3763" s="445" t="s">
        <v>61</v>
      </c>
      <c r="M3763" s="10"/>
      <c r="N3763" s="10">
        <f t="shared" si="122"/>
        <v>23</v>
      </c>
      <c r="O3763" s="10" t="str">
        <f t="shared" si="123"/>
        <v>2026 - 23</v>
      </c>
      <c r="P3763" s="388" t="s">
        <v>8475</v>
      </c>
    </row>
    <row r="3764" spans="1:16">
      <c r="A3764" s="388" t="s">
        <v>403</v>
      </c>
      <c r="B3764" s="11">
        <v>46174</v>
      </c>
      <c r="C3764" s="10" t="s">
        <v>36</v>
      </c>
      <c r="D3764" s="10">
        <v>2</v>
      </c>
      <c r="E3764" s="10" t="s">
        <v>59</v>
      </c>
      <c r="F3764" s="10" t="s">
        <v>8469</v>
      </c>
      <c r="G3764" s="388" t="s">
        <v>6492</v>
      </c>
      <c r="H3764" s="388" t="s">
        <v>8476</v>
      </c>
      <c r="I3764" s="10"/>
      <c r="J3764" s="10"/>
      <c r="K3764" s="11">
        <v>46176</v>
      </c>
      <c r="L3764" s="445" t="s">
        <v>61</v>
      </c>
      <c r="M3764" s="10"/>
      <c r="N3764" s="10">
        <f t="shared" si="122"/>
        <v>23</v>
      </c>
      <c r="O3764" s="10" t="str">
        <f t="shared" si="123"/>
        <v>2026 - 23</v>
      </c>
      <c r="P3764" s="388" t="s">
        <v>8475</v>
      </c>
    </row>
    <row r="3765" spans="1:16">
      <c r="A3765" s="388" t="s">
        <v>403</v>
      </c>
      <c r="B3765" s="11">
        <v>46174</v>
      </c>
      <c r="C3765" s="10" t="s">
        <v>36</v>
      </c>
      <c r="D3765" s="10">
        <v>2</v>
      </c>
      <c r="E3765" s="10" t="s">
        <v>59</v>
      </c>
      <c r="F3765" s="10" t="s">
        <v>8470</v>
      </c>
      <c r="G3765" s="388" t="s">
        <v>6492</v>
      </c>
      <c r="H3765" s="388" t="s">
        <v>8476</v>
      </c>
      <c r="I3765" s="10"/>
      <c r="J3765" s="10"/>
      <c r="K3765" s="11">
        <v>46176</v>
      </c>
      <c r="L3765" s="445" t="s">
        <v>61</v>
      </c>
      <c r="M3765" s="10"/>
      <c r="N3765" s="10">
        <f t="shared" si="122"/>
        <v>23</v>
      </c>
      <c r="O3765" s="10" t="str">
        <f t="shared" si="123"/>
        <v>2026 - 23</v>
      </c>
      <c r="P3765" s="388" t="s">
        <v>8475</v>
      </c>
    </row>
    <row r="3766" spans="1:16">
      <c r="A3766" s="388" t="s">
        <v>403</v>
      </c>
      <c r="B3766" s="11">
        <v>46174</v>
      </c>
      <c r="C3766" s="10" t="s">
        <v>36</v>
      </c>
      <c r="D3766" s="10">
        <v>2</v>
      </c>
      <c r="E3766" s="10" t="s">
        <v>59</v>
      </c>
      <c r="F3766" s="10" t="s">
        <v>8471</v>
      </c>
      <c r="G3766" s="388" t="s">
        <v>6492</v>
      </c>
      <c r="H3766" s="388" t="s">
        <v>8476</v>
      </c>
      <c r="I3766" s="10"/>
      <c r="J3766" s="10"/>
      <c r="K3766" s="11">
        <v>46176</v>
      </c>
      <c r="L3766" s="445" t="s">
        <v>61</v>
      </c>
      <c r="M3766" s="10"/>
      <c r="N3766" s="10">
        <f t="shared" si="122"/>
        <v>23</v>
      </c>
      <c r="O3766" s="10" t="str">
        <f t="shared" si="123"/>
        <v>2026 - 23</v>
      </c>
      <c r="P3766" s="388" t="s">
        <v>8475</v>
      </c>
    </row>
    <row r="3767" spans="1:16">
      <c r="A3767" s="388" t="s">
        <v>403</v>
      </c>
      <c r="B3767" s="11">
        <v>46174</v>
      </c>
      <c r="C3767" s="10" t="s">
        <v>36</v>
      </c>
      <c r="D3767" s="10">
        <v>3</v>
      </c>
      <c r="E3767" s="10" t="s">
        <v>59</v>
      </c>
      <c r="F3767" s="10" t="s">
        <v>8472</v>
      </c>
      <c r="G3767" s="388" t="s">
        <v>6492</v>
      </c>
      <c r="H3767" s="388" t="s">
        <v>8476</v>
      </c>
      <c r="I3767" s="10"/>
      <c r="J3767" s="10"/>
      <c r="K3767" s="11">
        <v>46176</v>
      </c>
      <c r="L3767" s="445" t="s">
        <v>61</v>
      </c>
      <c r="M3767" s="10"/>
      <c r="N3767" s="10">
        <f t="shared" si="122"/>
        <v>23</v>
      </c>
      <c r="O3767" s="10" t="str">
        <f t="shared" si="123"/>
        <v>2026 - 23</v>
      </c>
      <c r="P3767" s="388" t="s">
        <v>8475</v>
      </c>
    </row>
    <row r="3768" spans="1:16">
      <c r="A3768" s="388" t="s">
        <v>403</v>
      </c>
      <c r="B3768" s="11">
        <v>46174</v>
      </c>
      <c r="C3768" s="10" t="s">
        <v>36</v>
      </c>
      <c r="D3768" s="10">
        <v>1</v>
      </c>
      <c r="E3768" s="10" t="s">
        <v>59</v>
      </c>
      <c r="F3768" s="10" t="s">
        <v>8473</v>
      </c>
      <c r="G3768" s="388" t="s">
        <v>6492</v>
      </c>
      <c r="H3768" s="388" t="s">
        <v>8476</v>
      </c>
      <c r="I3768" s="10"/>
      <c r="J3768" s="10"/>
      <c r="K3768" s="11">
        <v>46176</v>
      </c>
      <c r="L3768" s="445" t="s">
        <v>61</v>
      </c>
      <c r="M3768" s="10"/>
      <c r="N3768" s="10">
        <f t="shared" si="122"/>
        <v>23</v>
      </c>
      <c r="O3768" s="10" t="str">
        <f t="shared" si="123"/>
        <v>2026 - 23</v>
      </c>
      <c r="P3768" s="388" t="s">
        <v>8475</v>
      </c>
    </row>
    <row r="3769" spans="1:16">
      <c r="A3769" s="388" t="s">
        <v>403</v>
      </c>
      <c r="B3769" s="11">
        <v>46174</v>
      </c>
      <c r="C3769" s="10" t="s">
        <v>36</v>
      </c>
      <c r="D3769" s="10">
        <v>6</v>
      </c>
      <c r="E3769" s="10" t="s">
        <v>59</v>
      </c>
      <c r="F3769" s="10" t="s">
        <v>8474</v>
      </c>
      <c r="G3769" s="388" t="s">
        <v>6492</v>
      </c>
      <c r="H3769" s="388" t="s">
        <v>8476</v>
      </c>
      <c r="I3769" s="10"/>
      <c r="J3769" s="10"/>
      <c r="K3769" s="11">
        <v>46176</v>
      </c>
      <c r="L3769" s="445" t="s">
        <v>61</v>
      </c>
      <c r="M3769" s="10"/>
      <c r="N3769" s="10">
        <f t="shared" si="122"/>
        <v>23</v>
      </c>
      <c r="O3769" s="10" t="str">
        <f t="shared" si="123"/>
        <v>2026 - 23</v>
      </c>
      <c r="P3769" s="388" t="s">
        <v>8475</v>
      </c>
    </row>
    <row r="3770" spans="1:16">
      <c r="A3770" s="10" t="s">
        <v>376</v>
      </c>
      <c r="B3770" s="11">
        <v>46158</v>
      </c>
      <c r="C3770" s="10" t="s">
        <v>41</v>
      </c>
      <c r="D3770" s="10">
        <v>4</v>
      </c>
      <c r="E3770" s="10" t="s">
        <v>59</v>
      </c>
      <c r="F3770" s="392" t="s">
        <v>8502</v>
      </c>
      <c r="G3770" s="10" t="s">
        <v>5548</v>
      </c>
      <c r="H3770" s="10"/>
      <c r="I3770" s="10"/>
      <c r="J3770" s="10"/>
      <c r="K3770" s="11">
        <v>46175</v>
      </c>
      <c r="L3770" s="445" t="s">
        <v>61</v>
      </c>
      <c r="M3770" s="392" t="s">
        <v>7153</v>
      </c>
      <c r="N3770" s="10">
        <f t="shared" si="122"/>
        <v>20</v>
      </c>
      <c r="O3770" s="10" t="str">
        <f t="shared" si="123"/>
        <v>2026 - 23</v>
      </c>
      <c r="P3770" s="392" t="s">
        <v>8503</v>
      </c>
    </row>
    <row r="3771" spans="1:16">
      <c r="A3771" s="10" t="s">
        <v>376</v>
      </c>
      <c r="B3771" s="11">
        <v>46158</v>
      </c>
      <c r="C3771" s="10" t="s">
        <v>41</v>
      </c>
      <c r="D3771" s="10">
        <v>10</v>
      </c>
      <c r="E3771" s="10" t="s">
        <v>59</v>
      </c>
      <c r="F3771" s="392" t="s">
        <v>8504</v>
      </c>
      <c r="G3771" s="10" t="s">
        <v>5548</v>
      </c>
      <c r="H3771" s="10"/>
      <c r="I3771" s="10"/>
      <c r="J3771" s="10"/>
      <c r="K3771" s="11">
        <v>46175</v>
      </c>
      <c r="L3771" s="445" t="s">
        <v>61</v>
      </c>
      <c r="M3771" s="392" t="s">
        <v>7153</v>
      </c>
      <c r="N3771" s="10">
        <f t="shared" ref="N3771:N3835" si="124">WEEKNUM(B3771)</f>
        <v>20</v>
      </c>
      <c r="O3771" s="10" t="str">
        <f t="shared" si="123"/>
        <v>2026 - 23</v>
      </c>
      <c r="P3771" s="392" t="s">
        <v>8503</v>
      </c>
    </row>
    <row r="3772" spans="1:16">
      <c r="A3772" s="10" t="s">
        <v>376</v>
      </c>
      <c r="B3772" s="11">
        <v>46158</v>
      </c>
      <c r="C3772" s="10" t="s">
        <v>41</v>
      </c>
      <c r="D3772" s="10">
        <v>4</v>
      </c>
      <c r="E3772" s="10" t="s">
        <v>59</v>
      </c>
      <c r="F3772" s="392" t="s">
        <v>8505</v>
      </c>
      <c r="G3772" s="10" t="s">
        <v>5548</v>
      </c>
      <c r="H3772" s="10"/>
      <c r="I3772" s="10"/>
      <c r="J3772" s="10"/>
      <c r="K3772" s="11">
        <v>46175</v>
      </c>
      <c r="L3772" s="445" t="s">
        <v>61</v>
      </c>
      <c r="M3772" s="392" t="s">
        <v>7153</v>
      </c>
      <c r="N3772" s="10">
        <f t="shared" si="124"/>
        <v>20</v>
      </c>
      <c r="O3772" s="10" t="str">
        <f t="shared" si="123"/>
        <v>2026 - 23</v>
      </c>
      <c r="P3772" s="392" t="s">
        <v>8503</v>
      </c>
    </row>
    <row r="3773" spans="1:16">
      <c r="A3773" s="10" t="s">
        <v>376</v>
      </c>
      <c r="B3773" s="11">
        <v>46158</v>
      </c>
      <c r="C3773" s="10" t="s">
        <v>41</v>
      </c>
      <c r="D3773" s="10">
        <v>28</v>
      </c>
      <c r="E3773" s="10" t="s">
        <v>59</v>
      </c>
      <c r="F3773" s="392" t="s">
        <v>8506</v>
      </c>
      <c r="G3773" s="10" t="s">
        <v>5548</v>
      </c>
      <c r="H3773" s="10"/>
      <c r="I3773" s="10"/>
      <c r="J3773" s="10"/>
      <c r="K3773" s="11">
        <v>46175</v>
      </c>
      <c r="L3773" s="445" t="s">
        <v>61</v>
      </c>
      <c r="M3773" s="392" t="s">
        <v>7153</v>
      </c>
      <c r="N3773" s="10">
        <f t="shared" si="124"/>
        <v>20</v>
      </c>
      <c r="O3773" s="10" t="str">
        <f t="shared" si="123"/>
        <v>2026 - 23</v>
      </c>
      <c r="P3773" s="392" t="s">
        <v>8503</v>
      </c>
    </row>
    <row r="3774" spans="1:16">
      <c r="A3774" s="10" t="s">
        <v>376</v>
      </c>
      <c r="B3774" s="11">
        <v>46178</v>
      </c>
      <c r="C3774" s="10" t="s">
        <v>47</v>
      </c>
      <c r="D3774" s="10">
        <v>1</v>
      </c>
      <c r="E3774" s="10" t="s">
        <v>59</v>
      </c>
      <c r="F3774" s="392" t="s">
        <v>8498</v>
      </c>
      <c r="G3774" s="392" t="s">
        <v>8507</v>
      </c>
      <c r="H3774" s="10"/>
      <c r="I3774" s="10"/>
      <c r="J3774" s="10"/>
      <c r="K3774" s="11">
        <v>46178</v>
      </c>
      <c r="L3774" s="445" t="s">
        <v>61</v>
      </c>
      <c r="M3774" s="392" t="s">
        <v>7153</v>
      </c>
      <c r="N3774" s="10">
        <f t="shared" si="124"/>
        <v>23</v>
      </c>
      <c r="O3774" s="10" t="str">
        <f t="shared" si="123"/>
        <v>2026 - 23</v>
      </c>
      <c r="P3774" s="10"/>
    </row>
    <row r="3775" spans="1:16">
      <c r="A3775" s="10" t="s">
        <v>376</v>
      </c>
      <c r="B3775" s="11">
        <v>46091</v>
      </c>
      <c r="C3775" s="10" t="s">
        <v>29</v>
      </c>
      <c r="D3775" s="10">
        <v>2</v>
      </c>
      <c r="E3775" s="10" t="s">
        <v>59</v>
      </c>
      <c r="F3775" s="372" t="s">
        <v>7750</v>
      </c>
      <c r="G3775" s="393" t="s">
        <v>5783</v>
      </c>
      <c r="H3775" s="10" t="s">
        <v>5572</v>
      </c>
      <c r="I3775" s="10"/>
      <c r="J3775" s="10"/>
      <c r="K3775" s="11">
        <v>46182</v>
      </c>
      <c r="L3775" s="445" t="s">
        <v>61</v>
      </c>
      <c r="M3775" s="10"/>
      <c r="N3775" s="10">
        <f t="shared" si="124"/>
        <v>11</v>
      </c>
      <c r="O3775" s="10" t="str">
        <f t="shared" si="123"/>
        <v>2026 - 24</v>
      </c>
      <c r="P3775" s="393" t="s">
        <v>8508</v>
      </c>
    </row>
    <row r="3776" spans="1:16">
      <c r="A3776" s="117" t="s">
        <v>403</v>
      </c>
      <c r="B3776" s="11">
        <v>46105</v>
      </c>
      <c r="C3776" s="10" t="s">
        <v>29</v>
      </c>
      <c r="D3776" s="10">
        <v>1</v>
      </c>
      <c r="E3776" s="10" t="s">
        <v>59</v>
      </c>
      <c r="F3776" s="372" t="s">
        <v>8341</v>
      </c>
      <c r="G3776" s="393" t="s">
        <v>5783</v>
      </c>
      <c r="H3776" s="10" t="s">
        <v>5572</v>
      </c>
      <c r="I3776" s="10"/>
      <c r="J3776" s="10"/>
      <c r="K3776" s="11">
        <v>46182</v>
      </c>
      <c r="L3776" s="445" t="s">
        <v>61</v>
      </c>
      <c r="M3776" s="10"/>
      <c r="N3776" s="10">
        <f t="shared" si="124"/>
        <v>13</v>
      </c>
      <c r="O3776" s="10" t="str">
        <f t="shared" si="123"/>
        <v>2026 - 24</v>
      </c>
      <c r="P3776" s="393" t="s">
        <v>8508</v>
      </c>
    </row>
    <row r="3777" spans="1:16">
      <c r="A3777" s="117" t="s">
        <v>403</v>
      </c>
      <c r="B3777" s="11">
        <v>46105</v>
      </c>
      <c r="C3777" s="10" t="s">
        <v>29</v>
      </c>
      <c r="D3777" s="10">
        <v>1</v>
      </c>
      <c r="E3777" s="10" t="s">
        <v>59</v>
      </c>
      <c r="F3777" s="10" t="s">
        <v>7834</v>
      </c>
      <c r="G3777" s="393" t="s">
        <v>5783</v>
      </c>
      <c r="H3777" s="10" t="s">
        <v>5572</v>
      </c>
      <c r="I3777" s="10"/>
      <c r="J3777" s="10"/>
      <c r="K3777" s="11">
        <v>46182</v>
      </c>
      <c r="L3777" s="445" t="s">
        <v>61</v>
      </c>
      <c r="M3777" s="10"/>
      <c r="N3777" s="10">
        <f t="shared" si="124"/>
        <v>13</v>
      </c>
      <c r="O3777" s="10" t="str">
        <f t="shared" si="123"/>
        <v>2026 - 24</v>
      </c>
      <c r="P3777" s="393" t="s">
        <v>8508</v>
      </c>
    </row>
    <row r="3778" spans="1:16">
      <c r="A3778" s="146" t="s">
        <v>403</v>
      </c>
      <c r="B3778" s="11">
        <v>46126</v>
      </c>
      <c r="C3778" s="10" t="s">
        <v>22</v>
      </c>
      <c r="D3778" s="10">
        <v>2</v>
      </c>
      <c r="E3778" s="10" t="s">
        <v>59</v>
      </c>
      <c r="F3778" s="393" t="s">
        <v>8058</v>
      </c>
      <c r="G3778" s="393" t="s">
        <v>6461</v>
      </c>
      <c r="H3778" s="10" t="s">
        <v>379</v>
      </c>
      <c r="I3778" s="10"/>
      <c r="J3778" s="10"/>
      <c r="K3778" s="11">
        <v>46182</v>
      </c>
      <c r="L3778" s="445" t="s">
        <v>61</v>
      </c>
      <c r="M3778" s="10"/>
      <c r="N3778" s="10">
        <f t="shared" si="124"/>
        <v>16</v>
      </c>
      <c r="O3778" s="10" t="str">
        <f t="shared" si="123"/>
        <v>2026 - 24</v>
      </c>
      <c r="P3778" s="393" t="s">
        <v>8510</v>
      </c>
    </row>
    <row r="3779" spans="1:16">
      <c r="A3779" s="10" t="s">
        <v>376</v>
      </c>
      <c r="B3779" s="11">
        <v>46134</v>
      </c>
      <c r="C3779" s="10" t="s">
        <v>22</v>
      </c>
      <c r="D3779" s="10">
        <v>100</v>
      </c>
      <c r="E3779" s="10" t="s">
        <v>59</v>
      </c>
      <c r="F3779" s="10" t="s">
        <v>6303</v>
      </c>
      <c r="G3779" s="391" t="s">
        <v>8489</v>
      </c>
      <c r="H3779" s="10" t="s">
        <v>5572</v>
      </c>
      <c r="I3779" s="10"/>
      <c r="J3779" s="10"/>
      <c r="K3779" s="11">
        <v>46181</v>
      </c>
      <c r="L3779" s="445" t="s">
        <v>61</v>
      </c>
      <c r="M3779" s="10"/>
      <c r="N3779" s="10">
        <f t="shared" si="124"/>
        <v>17</v>
      </c>
      <c r="O3779" s="10" t="str">
        <f t="shared" si="123"/>
        <v>2026 - 24</v>
      </c>
      <c r="P3779" s="391" t="s">
        <v>8490</v>
      </c>
    </row>
    <row r="3780" spans="1:16">
      <c r="A3780" s="10" t="s">
        <v>376</v>
      </c>
      <c r="B3780" s="11">
        <v>46134</v>
      </c>
      <c r="C3780" s="10" t="s">
        <v>22</v>
      </c>
      <c r="D3780" s="10">
        <v>3</v>
      </c>
      <c r="E3780" s="10" t="s">
        <v>59</v>
      </c>
      <c r="F3780" s="10" t="s">
        <v>6312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4"/>
        <v>17</v>
      </c>
      <c r="O3780" s="10" t="str">
        <f t="shared" si="123"/>
        <v>2026 - 24</v>
      </c>
      <c r="P3780" s="393" t="s">
        <v>8509</v>
      </c>
    </row>
    <row r="3781" spans="1:16">
      <c r="A3781" s="352" t="s">
        <v>442</v>
      </c>
      <c r="B3781" s="11">
        <v>46146</v>
      </c>
      <c r="C3781" s="10" t="s">
        <v>29</v>
      </c>
      <c r="D3781" s="10">
        <v>4</v>
      </c>
      <c r="E3781" s="10" t="s">
        <v>59</v>
      </c>
      <c r="F3781" s="393" t="s">
        <v>8192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4"/>
        <v>19</v>
      </c>
      <c r="O3781" s="10" t="str">
        <f t="shared" si="123"/>
        <v>2026 - 24</v>
      </c>
      <c r="P3781" s="393" t="s">
        <v>8508</v>
      </c>
    </row>
    <row r="3782" spans="1:16">
      <c r="A3782" s="352" t="s">
        <v>442</v>
      </c>
      <c r="B3782" s="11">
        <v>46146</v>
      </c>
      <c r="C3782" s="10" t="s">
        <v>22</v>
      </c>
      <c r="D3782" s="10">
        <v>48</v>
      </c>
      <c r="E3782" s="10" t="s">
        <v>343</v>
      </c>
      <c r="F3782" s="393" t="s">
        <v>5686</v>
      </c>
      <c r="G3782" s="393" t="s">
        <v>6461</v>
      </c>
      <c r="H3782" s="10"/>
      <c r="I3782" s="10"/>
      <c r="J3782" s="10"/>
      <c r="K3782" s="11">
        <v>46182</v>
      </c>
      <c r="L3782" s="445" t="s">
        <v>61</v>
      </c>
      <c r="M3782" s="10"/>
      <c r="N3782" s="10">
        <f t="shared" si="124"/>
        <v>19</v>
      </c>
      <c r="O3782" s="10" t="str">
        <f t="shared" si="123"/>
        <v>2026 - 24</v>
      </c>
      <c r="P3782" s="393" t="s">
        <v>8510</v>
      </c>
    </row>
    <row r="3783" spans="1:16">
      <c r="A3783" s="352" t="s">
        <v>442</v>
      </c>
      <c r="B3783" s="11">
        <v>46148</v>
      </c>
      <c r="C3783" s="10" t="s">
        <v>28</v>
      </c>
      <c r="D3783" s="10">
        <v>1</v>
      </c>
      <c r="E3783" s="10" t="s">
        <v>343</v>
      </c>
      <c r="F3783" s="355" t="s">
        <v>8205</v>
      </c>
      <c r="G3783" s="399" t="s">
        <v>8543</v>
      </c>
      <c r="H3783" s="10"/>
      <c r="I3783" s="10"/>
      <c r="J3783" s="10"/>
      <c r="K3783" s="11">
        <v>46184</v>
      </c>
      <c r="L3783" s="445" t="s">
        <v>61</v>
      </c>
      <c r="M3783" s="10"/>
      <c r="N3783" s="10">
        <f t="shared" si="124"/>
        <v>19</v>
      </c>
      <c r="O3783" s="10" t="str">
        <f t="shared" si="123"/>
        <v>2026 - 24</v>
      </c>
      <c r="P3783" s="399" t="s">
        <v>8542</v>
      </c>
    </row>
    <row r="3784" spans="1:16">
      <c r="A3784" s="10" t="s">
        <v>376</v>
      </c>
      <c r="B3784" s="11">
        <v>46153</v>
      </c>
      <c r="C3784" s="10" t="s">
        <v>29</v>
      </c>
      <c r="D3784" s="10">
        <v>2</v>
      </c>
      <c r="E3784" s="10" t="s">
        <v>59</v>
      </c>
      <c r="F3784" s="10" t="s">
        <v>8261</v>
      </c>
      <c r="G3784" s="393" t="s">
        <v>5783</v>
      </c>
      <c r="H3784" s="10" t="s">
        <v>5572</v>
      </c>
      <c r="I3784" s="10"/>
      <c r="J3784" s="10"/>
      <c r="K3784" s="11">
        <v>46182</v>
      </c>
      <c r="L3784" s="445" t="s">
        <v>61</v>
      </c>
      <c r="M3784" s="10"/>
      <c r="N3784" s="10">
        <f t="shared" si="124"/>
        <v>20</v>
      </c>
      <c r="O3784" s="10" t="str">
        <f t="shared" si="123"/>
        <v>2026 - 24</v>
      </c>
      <c r="P3784" s="393" t="s">
        <v>8508</v>
      </c>
    </row>
    <row r="3785" spans="1:16">
      <c r="A3785" s="10" t="s">
        <v>376</v>
      </c>
      <c r="B3785" s="11">
        <v>46161</v>
      </c>
      <c r="C3785" s="10" t="s">
        <v>22</v>
      </c>
      <c r="D3785" s="10">
        <v>5</v>
      </c>
      <c r="E3785" s="10" t="s">
        <v>59</v>
      </c>
      <c r="F3785" s="10" t="s">
        <v>8330</v>
      </c>
      <c r="G3785" s="393" t="s">
        <v>5783</v>
      </c>
      <c r="H3785" s="10"/>
      <c r="I3785" s="10"/>
      <c r="J3785" s="10"/>
      <c r="K3785" s="11">
        <v>46182</v>
      </c>
      <c r="L3785" s="445" t="s">
        <v>61</v>
      </c>
      <c r="M3785" s="10"/>
      <c r="N3785" s="10">
        <f t="shared" si="124"/>
        <v>21</v>
      </c>
      <c r="O3785" s="10" t="str">
        <f t="shared" si="123"/>
        <v>2026 - 24</v>
      </c>
      <c r="P3785" s="393" t="s">
        <v>8509</v>
      </c>
    </row>
    <row r="3786" spans="1:16">
      <c r="A3786" s="10" t="s">
        <v>376</v>
      </c>
      <c r="B3786" s="11">
        <v>46165</v>
      </c>
      <c r="C3786" s="10" t="s">
        <v>40</v>
      </c>
      <c r="D3786" s="10">
        <v>10</v>
      </c>
      <c r="E3786" s="10" t="s">
        <v>59</v>
      </c>
      <c r="F3786" s="10" t="s">
        <v>8370</v>
      </c>
      <c r="G3786" s="394" t="s">
        <v>7037</v>
      </c>
      <c r="H3786" s="10"/>
      <c r="I3786" s="10"/>
      <c r="J3786" s="10"/>
      <c r="K3786" s="11">
        <v>46183</v>
      </c>
      <c r="L3786" s="445" t="s">
        <v>61</v>
      </c>
      <c r="M3786" s="10"/>
      <c r="N3786" s="10">
        <f t="shared" si="124"/>
        <v>21</v>
      </c>
      <c r="O3786" s="10" t="str">
        <f t="shared" si="123"/>
        <v>2026 - 24</v>
      </c>
      <c r="P3786" s="394" t="s">
        <v>8539</v>
      </c>
    </row>
    <row r="3787" spans="1:16">
      <c r="A3787" s="10" t="s">
        <v>376</v>
      </c>
      <c r="B3787" s="11">
        <v>46165</v>
      </c>
      <c r="C3787" s="10" t="s">
        <v>40</v>
      </c>
      <c r="D3787" s="10">
        <v>19</v>
      </c>
      <c r="E3787" s="10" t="s">
        <v>59</v>
      </c>
      <c r="F3787" s="10" t="s">
        <v>8371</v>
      </c>
      <c r="G3787" s="394" t="s">
        <v>7037</v>
      </c>
      <c r="H3787" s="10"/>
      <c r="I3787" s="10"/>
      <c r="J3787" s="10"/>
      <c r="K3787" s="11">
        <v>46183</v>
      </c>
      <c r="L3787" s="445" t="s">
        <v>61</v>
      </c>
      <c r="M3787" s="10"/>
      <c r="N3787" s="10">
        <f t="shared" si="124"/>
        <v>21</v>
      </c>
      <c r="O3787" s="10" t="str">
        <f t="shared" si="123"/>
        <v>2026 - 24</v>
      </c>
      <c r="P3787" s="394" t="s">
        <v>8539</v>
      </c>
    </row>
    <row r="3788" spans="1:16">
      <c r="A3788" s="10" t="s">
        <v>376</v>
      </c>
      <c r="B3788" s="11">
        <v>46165</v>
      </c>
      <c r="C3788" s="10" t="s">
        <v>40</v>
      </c>
      <c r="D3788" s="10">
        <v>1</v>
      </c>
      <c r="E3788" s="10" t="s">
        <v>59</v>
      </c>
      <c r="F3788" s="10" t="s">
        <v>8371</v>
      </c>
      <c r="G3788" s="394" t="s">
        <v>7037</v>
      </c>
      <c r="H3788" s="10"/>
      <c r="I3788" s="10"/>
      <c r="J3788" s="10"/>
      <c r="K3788" s="11">
        <v>46230</v>
      </c>
      <c r="L3788" s="10" t="s">
        <v>61</v>
      </c>
      <c r="M3788" s="10"/>
      <c r="N3788" s="10">
        <f>WEEKNUM(B3788)</f>
        <v>21</v>
      </c>
      <c r="O3788" s="10" t="str">
        <f t="shared" si="123"/>
        <v>2026 - 31</v>
      </c>
      <c r="P3788" s="463" t="s">
        <v>8848</v>
      </c>
    </row>
    <row r="3789" spans="1:16" hidden="1">
      <c r="A3789" s="10" t="s">
        <v>376</v>
      </c>
      <c r="B3789" s="11">
        <v>46165</v>
      </c>
      <c r="C3789" s="10" t="s">
        <v>40</v>
      </c>
      <c r="D3789" s="10">
        <v>10</v>
      </c>
      <c r="E3789" s="10" t="s">
        <v>59</v>
      </c>
      <c r="F3789" s="10" t="s">
        <v>8372</v>
      </c>
      <c r="G3789" s="394" t="s">
        <v>7037</v>
      </c>
      <c r="H3789" s="10"/>
      <c r="I3789" s="10"/>
      <c r="J3789" s="10"/>
      <c r="K3789" s="11">
        <v>46183</v>
      </c>
      <c r="L3789" s="10" t="s">
        <v>5965</v>
      </c>
      <c r="M3789" s="10"/>
      <c r="N3789" s="10">
        <f t="shared" si="124"/>
        <v>21</v>
      </c>
      <c r="O3789" s="10" t="str">
        <f t="shared" si="123"/>
        <v>2026 - 24</v>
      </c>
      <c r="P3789" s="394" t="s">
        <v>8539</v>
      </c>
    </row>
    <row r="3790" spans="1:16">
      <c r="A3790" s="10" t="s">
        <v>376</v>
      </c>
      <c r="B3790" s="11">
        <v>46165</v>
      </c>
      <c r="C3790" s="10" t="s">
        <v>40</v>
      </c>
      <c r="D3790" s="10">
        <v>20</v>
      </c>
      <c r="E3790" s="10" t="s">
        <v>59</v>
      </c>
      <c r="F3790" s="10" t="s">
        <v>8373</v>
      </c>
      <c r="G3790" s="394" t="s">
        <v>7037</v>
      </c>
      <c r="H3790" s="10"/>
      <c r="I3790" s="10"/>
      <c r="J3790" s="10"/>
      <c r="K3790" s="11">
        <v>46183</v>
      </c>
      <c r="L3790" s="445" t="s">
        <v>61</v>
      </c>
      <c r="M3790" s="10"/>
      <c r="N3790" s="10">
        <f t="shared" si="124"/>
        <v>21</v>
      </c>
      <c r="O3790" s="10" t="str">
        <f t="shared" si="123"/>
        <v>2026 - 24</v>
      </c>
      <c r="P3790" s="394" t="s">
        <v>8539</v>
      </c>
    </row>
    <row r="3791" spans="1:16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8374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4"/>
        <v>21</v>
      </c>
      <c r="O3791" s="10" t="str">
        <f t="shared" si="123"/>
        <v>2026 - 24</v>
      </c>
      <c r="P3791" s="394" t="s">
        <v>8539</v>
      </c>
    </row>
    <row r="3792" spans="1:16">
      <c r="A3792" s="10" t="s">
        <v>376</v>
      </c>
      <c r="B3792" s="11">
        <v>46165</v>
      </c>
      <c r="C3792" s="10" t="s">
        <v>40</v>
      </c>
      <c r="D3792" s="10">
        <v>20</v>
      </c>
      <c r="E3792" s="10" t="s">
        <v>59</v>
      </c>
      <c r="F3792" s="10" t="s">
        <v>8375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4"/>
        <v>21</v>
      </c>
      <c r="O3792" s="10" t="str">
        <f t="shared" si="123"/>
        <v>2026 - 24</v>
      </c>
      <c r="P3792" s="394" t="s">
        <v>8539</v>
      </c>
    </row>
    <row r="3793" spans="1:16">
      <c r="A3793" s="10" t="s">
        <v>376</v>
      </c>
      <c r="B3793" s="11">
        <v>46165</v>
      </c>
      <c r="C3793" s="10" t="s">
        <v>40</v>
      </c>
      <c r="D3793" s="10">
        <v>2</v>
      </c>
      <c r="E3793" s="10" t="s">
        <v>59</v>
      </c>
      <c r="F3793" s="10" t="s">
        <v>8376</v>
      </c>
      <c r="G3793" s="394" t="s">
        <v>7037</v>
      </c>
      <c r="H3793" s="10"/>
      <c r="I3793" s="10"/>
      <c r="J3793" s="10"/>
      <c r="K3793" s="11">
        <v>46183</v>
      </c>
      <c r="L3793" s="445" t="s">
        <v>61</v>
      </c>
      <c r="M3793" s="10"/>
      <c r="N3793" s="10">
        <f t="shared" si="124"/>
        <v>21</v>
      </c>
      <c r="O3793" s="10" t="str">
        <f t="shared" si="123"/>
        <v>2026 - 24</v>
      </c>
      <c r="P3793" s="394" t="s">
        <v>8539</v>
      </c>
    </row>
    <row r="3794" spans="1:16">
      <c r="A3794" s="10" t="s">
        <v>376</v>
      </c>
      <c r="B3794" s="11">
        <v>46165</v>
      </c>
      <c r="C3794" s="10" t="s">
        <v>40</v>
      </c>
      <c r="D3794" s="10">
        <v>18</v>
      </c>
      <c r="E3794" s="10" t="s">
        <v>59</v>
      </c>
      <c r="F3794" s="10" t="s">
        <v>8376</v>
      </c>
      <c r="G3794" s="394" t="s">
        <v>7037</v>
      </c>
      <c r="H3794" s="10"/>
      <c r="I3794" s="10"/>
      <c r="J3794" s="10"/>
      <c r="K3794" s="11">
        <v>46230</v>
      </c>
      <c r="L3794" s="10" t="s">
        <v>61</v>
      </c>
      <c r="M3794" s="10"/>
      <c r="N3794" s="10">
        <f>WEEKNUM(B3794)</f>
        <v>21</v>
      </c>
      <c r="O3794" s="10" t="str">
        <f t="shared" si="123"/>
        <v>2026 - 31</v>
      </c>
      <c r="P3794" s="463" t="s">
        <v>8848</v>
      </c>
    </row>
    <row r="3795" spans="1:16">
      <c r="A3795" s="10" t="s">
        <v>376</v>
      </c>
      <c r="B3795" s="11">
        <v>46165</v>
      </c>
      <c r="C3795" s="10" t="s">
        <v>40</v>
      </c>
      <c r="D3795" s="10">
        <v>10</v>
      </c>
      <c r="E3795" s="10" t="s">
        <v>59</v>
      </c>
      <c r="F3795" s="10" t="s">
        <v>8377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4"/>
        <v>21</v>
      </c>
      <c r="O3795" s="10" t="str">
        <f t="shared" si="123"/>
        <v>2026 - 24</v>
      </c>
      <c r="P3795" s="394" t="s">
        <v>8539</v>
      </c>
    </row>
    <row r="3796" spans="1:16">
      <c r="A3796" s="10" t="s">
        <v>376</v>
      </c>
      <c r="B3796" s="11">
        <v>46165</v>
      </c>
      <c r="C3796" s="10" t="s">
        <v>40</v>
      </c>
      <c r="D3796" s="10">
        <v>15</v>
      </c>
      <c r="E3796" s="10" t="s">
        <v>59</v>
      </c>
      <c r="F3796" s="10" t="s">
        <v>8378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4"/>
        <v>21</v>
      </c>
      <c r="O3796" s="10" t="str">
        <f t="shared" si="123"/>
        <v>2026 - 24</v>
      </c>
      <c r="P3796" s="394" t="s">
        <v>8539</v>
      </c>
    </row>
    <row r="3797" spans="1:16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8379</v>
      </c>
      <c r="G3797" s="394" t="s">
        <v>7037</v>
      </c>
      <c r="H3797" s="10"/>
      <c r="I3797" s="10"/>
      <c r="J3797" s="10"/>
      <c r="K3797" s="11">
        <v>46230</v>
      </c>
      <c r="L3797" s="10" t="s">
        <v>61</v>
      </c>
      <c r="M3797" s="10"/>
      <c r="N3797" s="10">
        <f>WEEKNUM(B3797)</f>
        <v>21</v>
      </c>
      <c r="O3797" s="10" t="str">
        <f t="shared" si="123"/>
        <v>2026 - 31</v>
      </c>
      <c r="P3797" s="463" t="s">
        <v>8848</v>
      </c>
    </row>
    <row r="3798" spans="1:16">
      <c r="A3798" s="10" t="s">
        <v>376</v>
      </c>
      <c r="B3798" s="11">
        <v>46165</v>
      </c>
      <c r="C3798" s="10" t="s">
        <v>40</v>
      </c>
      <c r="D3798" s="10">
        <v>10</v>
      </c>
      <c r="E3798" s="10" t="s">
        <v>59</v>
      </c>
      <c r="F3798" s="10" t="s">
        <v>8380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4"/>
        <v>21</v>
      </c>
      <c r="O3798" s="10" t="str">
        <f t="shared" si="123"/>
        <v>2026 - 24</v>
      </c>
      <c r="P3798" s="394" t="s">
        <v>8539</v>
      </c>
    </row>
    <row r="3799" spans="1:16">
      <c r="A3799" s="10" t="s">
        <v>376</v>
      </c>
      <c r="B3799" s="11">
        <v>46165</v>
      </c>
      <c r="C3799" s="10" t="s">
        <v>40</v>
      </c>
      <c r="D3799" s="10">
        <v>10</v>
      </c>
      <c r="E3799" s="10" t="s">
        <v>59</v>
      </c>
      <c r="F3799" s="10" t="s">
        <v>8381</v>
      </c>
      <c r="G3799" s="394" t="s">
        <v>7037</v>
      </c>
      <c r="H3799" s="10"/>
      <c r="I3799" s="10"/>
      <c r="J3799" s="10"/>
      <c r="K3799" s="11">
        <v>46183</v>
      </c>
      <c r="L3799" s="445" t="s">
        <v>61</v>
      </c>
      <c r="M3799" s="10"/>
      <c r="N3799" s="10">
        <f t="shared" si="124"/>
        <v>21</v>
      </c>
      <c r="O3799" s="10" t="str">
        <f t="shared" si="123"/>
        <v>2026 - 24</v>
      </c>
      <c r="P3799" s="394" t="s">
        <v>8539</v>
      </c>
    </row>
    <row r="3800" spans="1:16">
      <c r="A3800" s="10" t="s">
        <v>376</v>
      </c>
      <c r="B3800" s="11">
        <v>46165</v>
      </c>
      <c r="C3800" s="10" t="s">
        <v>40</v>
      </c>
      <c r="D3800" s="10">
        <v>2</v>
      </c>
      <c r="E3800" s="10" t="s">
        <v>59</v>
      </c>
      <c r="F3800" s="10" t="s">
        <v>8382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4"/>
        <v>21</v>
      </c>
      <c r="O3800" s="10" t="str">
        <f t="shared" si="123"/>
        <v>2026 - 24</v>
      </c>
      <c r="P3800" s="394" t="s">
        <v>8539</v>
      </c>
    </row>
    <row r="3801" spans="1:16">
      <c r="A3801" s="10" t="s">
        <v>376</v>
      </c>
      <c r="B3801" s="11">
        <v>46165</v>
      </c>
      <c r="C3801" s="10" t="s">
        <v>40</v>
      </c>
      <c r="D3801" s="10">
        <v>8</v>
      </c>
      <c r="E3801" s="10" t="s">
        <v>59</v>
      </c>
      <c r="F3801" s="10" t="s">
        <v>8382</v>
      </c>
      <c r="G3801" s="394" t="s">
        <v>7037</v>
      </c>
      <c r="H3801" s="10"/>
      <c r="I3801" s="10"/>
      <c r="J3801" s="10"/>
      <c r="K3801" s="11">
        <v>46230</v>
      </c>
      <c r="L3801" s="10" t="s">
        <v>61</v>
      </c>
      <c r="M3801" s="10"/>
      <c r="N3801" s="10">
        <f>WEEKNUM(B3801)</f>
        <v>21</v>
      </c>
      <c r="O3801" s="10" t="str">
        <f t="shared" si="123"/>
        <v>2026 - 31</v>
      </c>
      <c r="P3801" s="463" t="s">
        <v>8848</v>
      </c>
    </row>
    <row r="3802" spans="1:16">
      <c r="A3802" s="10" t="s">
        <v>376</v>
      </c>
      <c r="B3802" s="11">
        <v>46165</v>
      </c>
      <c r="C3802" s="10" t="s">
        <v>40</v>
      </c>
      <c r="D3802" s="10">
        <v>10</v>
      </c>
      <c r="E3802" s="10" t="s">
        <v>59</v>
      </c>
      <c r="F3802" s="10" t="s">
        <v>8383</v>
      </c>
      <c r="G3802" s="394" t="s">
        <v>7037</v>
      </c>
      <c r="H3802" s="10"/>
      <c r="I3802" s="10"/>
      <c r="J3802" s="10"/>
      <c r="K3802" s="11">
        <v>46183</v>
      </c>
      <c r="L3802" s="445" t="s">
        <v>61</v>
      </c>
      <c r="M3802" s="10"/>
      <c r="N3802" s="10">
        <f t="shared" si="124"/>
        <v>21</v>
      </c>
      <c r="O3802" s="10" t="str">
        <f t="shared" si="123"/>
        <v>2026 - 24</v>
      </c>
      <c r="P3802" s="394" t="s">
        <v>8539</v>
      </c>
    </row>
    <row r="3803" spans="1:16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8384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4"/>
        <v>21</v>
      </c>
      <c r="O3803" s="10" t="str">
        <f t="shared" si="123"/>
        <v>2026 - 24</v>
      </c>
      <c r="P3803" s="394" t="s">
        <v>8539</v>
      </c>
    </row>
    <row r="3804" spans="1:16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8385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4"/>
        <v>21</v>
      </c>
      <c r="O3804" s="10" t="str">
        <f t="shared" si="123"/>
        <v>2026 - 24</v>
      </c>
      <c r="P3804" s="394" t="s">
        <v>8539</v>
      </c>
    </row>
    <row r="3805" spans="1:16">
      <c r="A3805" s="10" t="s">
        <v>376</v>
      </c>
      <c r="B3805" s="11">
        <v>46165</v>
      </c>
      <c r="C3805" s="10" t="s">
        <v>40</v>
      </c>
      <c r="D3805" s="10">
        <v>10</v>
      </c>
      <c r="E3805" s="10" t="s">
        <v>59</v>
      </c>
      <c r="F3805" s="10" t="s">
        <v>8386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4"/>
        <v>21</v>
      </c>
      <c r="O3805" s="10" t="str">
        <f t="shared" si="123"/>
        <v>2026 - 24</v>
      </c>
      <c r="P3805" s="394" t="s">
        <v>8539</v>
      </c>
    </row>
    <row r="3806" spans="1:16">
      <c r="A3806" s="10" t="s">
        <v>376</v>
      </c>
      <c r="B3806" s="11">
        <v>46165</v>
      </c>
      <c r="C3806" s="10" t="s">
        <v>42</v>
      </c>
      <c r="D3806" s="10">
        <v>30</v>
      </c>
      <c r="E3806" s="10" t="s">
        <v>59</v>
      </c>
      <c r="F3806" s="10" t="s">
        <v>8387</v>
      </c>
      <c r="G3806" s="394" t="s">
        <v>7037</v>
      </c>
      <c r="H3806" s="10"/>
      <c r="I3806" s="10"/>
      <c r="J3806" s="10"/>
      <c r="K3806" s="11">
        <v>46183</v>
      </c>
      <c r="L3806" s="445" t="s">
        <v>61</v>
      </c>
      <c r="M3806" s="10"/>
      <c r="N3806" s="10">
        <f t="shared" si="124"/>
        <v>21</v>
      </c>
      <c r="O3806" s="10" t="str">
        <f t="shared" si="123"/>
        <v>2026 - 24</v>
      </c>
      <c r="P3806" s="394" t="s">
        <v>8539</v>
      </c>
    </row>
    <row r="3807" spans="1:16">
      <c r="A3807" s="10" t="s">
        <v>376</v>
      </c>
      <c r="B3807" s="11">
        <v>46165</v>
      </c>
      <c r="C3807" s="10" t="s">
        <v>42</v>
      </c>
      <c r="D3807" s="10">
        <v>10</v>
      </c>
      <c r="E3807" s="10" t="s">
        <v>59</v>
      </c>
      <c r="F3807" s="10" t="s">
        <v>8388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4"/>
        <v>21</v>
      </c>
      <c r="O3807" s="10" t="str">
        <f t="shared" si="123"/>
        <v>2026 - 24</v>
      </c>
      <c r="P3807" s="394" t="s">
        <v>8539</v>
      </c>
    </row>
    <row r="3808" spans="1:16" hidden="1">
      <c r="A3808" s="10" t="s">
        <v>376</v>
      </c>
      <c r="B3808" s="11">
        <v>46165</v>
      </c>
      <c r="C3808" s="10" t="s">
        <v>42</v>
      </c>
      <c r="D3808" s="10">
        <v>10</v>
      </c>
      <c r="E3808" s="10" t="s">
        <v>59</v>
      </c>
      <c r="F3808" s="10" t="s">
        <v>8389</v>
      </c>
      <c r="G3808" s="394" t="s">
        <v>7037</v>
      </c>
      <c r="H3808" s="10"/>
      <c r="I3808" s="10"/>
      <c r="J3808" s="10"/>
      <c r="K3808" s="11">
        <v>46183</v>
      </c>
      <c r="L3808" s="10" t="s">
        <v>5965</v>
      </c>
      <c r="M3808" s="10"/>
      <c r="N3808" s="10">
        <f t="shared" si="124"/>
        <v>21</v>
      </c>
      <c r="O3808" s="10" t="str">
        <f t="shared" si="123"/>
        <v>2026 - 24</v>
      </c>
      <c r="P3808" s="394"/>
    </row>
    <row r="3809" spans="1:16">
      <c r="A3809" s="10" t="s">
        <v>376</v>
      </c>
      <c r="B3809" s="11">
        <v>46165</v>
      </c>
      <c r="C3809" s="10" t="s">
        <v>42</v>
      </c>
      <c r="D3809" s="10">
        <v>20</v>
      </c>
      <c r="E3809" s="10" t="s">
        <v>59</v>
      </c>
      <c r="F3809" s="10" t="s">
        <v>8390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4"/>
        <v>21</v>
      </c>
      <c r="O3809" s="10" t="str">
        <f t="shared" si="123"/>
        <v>2026 - 24</v>
      </c>
      <c r="P3809" s="394" t="s">
        <v>8539</v>
      </c>
    </row>
    <row r="3810" spans="1:16">
      <c r="A3810" s="10" t="s">
        <v>376</v>
      </c>
      <c r="B3810" s="11">
        <v>46165</v>
      </c>
      <c r="C3810" s="10" t="s">
        <v>42</v>
      </c>
      <c r="D3810" s="10">
        <v>10</v>
      </c>
      <c r="E3810" s="10" t="s">
        <v>59</v>
      </c>
      <c r="F3810" s="10" t="s">
        <v>8391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4"/>
        <v>21</v>
      </c>
      <c r="O3810" s="10" t="str">
        <f t="shared" si="123"/>
        <v>2026 - 24</v>
      </c>
      <c r="P3810" s="394" t="s">
        <v>8539</v>
      </c>
    </row>
    <row r="3811" spans="1:16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8392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4"/>
        <v>21</v>
      </c>
      <c r="O3811" s="10" t="str">
        <f t="shared" si="123"/>
        <v>2026 - 24</v>
      </c>
      <c r="P3811" s="394" t="s">
        <v>8539</v>
      </c>
    </row>
    <row r="3812" spans="1:16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8393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4"/>
        <v>21</v>
      </c>
      <c r="O3812" s="10" t="str">
        <f t="shared" si="123"/>
        <v>2026 - 24</v>
      </c>
      <c r="P3812" s="394" t="s">
        <v>8539</v>
      </c>
    </row>
    <row r="3813" spans="1:16">
      <c r="A3813" s="10" t="s">
        <v>376</v>
      </c>
      <c r="B3813" s="11">
        <v>46165</v>
      </c>
      <c r="C3813" s="10" t="s">
        <v>42</v>
      </c>
      <c r="D3813" s="10">
        <v>29</v>
      </c>
      <c r="E3813" s="10" t="s">
        <v>59</v>
      </c>
      <c r="F3813" s="10" t="s">
        <v>8394</v>
      </c>
      <c r="G3813" s="394" t="s">
        <v>7037</v>
      </c>
      <c r="H3813" s="10"/>
      <c r="I3813" s="10"/>
      <c r="J3813" s="10"/>
      <c r="K3813" s="11">
        <v>46183</v>
      </c>
      <c r="L3813" s="445" t="s">
        <v>61</v>
      </c>
      <c r="M3813" s="10"/>
      <c r="N3813" s="10">
        <f t="shared" si="124"/>
        <v>21</v>
      </c>
      <c r="O3813" s="10" t="str">
        <f t="shared" ref="O3813:O3877" si="125">YEAR(K3813) &amp; " - " &amp; TEXT(WEEKNUM(K3813),"00")</f>
        <v>2026 - 24</v>
      </c>
      <c r="P3813" s="394" t="s">
        <v>8539</v>
      </c>
    </row>
    <row r="3814" spans="1:16">
      <c r="A3814" s="10" t="s">
        <v>376</v>
      </c>
      <c r="B3814" s="11">
        <v>46165</v>
      </c>
      <c r="C3814" s="10" t="s">
        <v>42</v>
      </c>
      <c r="D3814" s="10">
        <v>1</v>
      </c>
      <c r="E3814" s="10" t="s">
        <v>59</v>
      </c>
      <c r="F3814" s="399" t="s">
        <v>8402</v>
      </c>
      <c r="G3814" s="394" t="s">
        <v>7037</v>
      </c>
      <c r="H3814" s="10"/>
      <c r="I3814" s="10"/>
      <c r="J3814" s="10"/>
      <c r="K3814" s="11">
        <v>46230</v>
      </c>
      <c r="L3814" s="10" t="s">
        <v>61</v>
      </c>
      <c r="M3814" s="10"/>
      <c r="N3814" s="10">
        <f t="shared" si="124"/>
        <v>21</v>
      </c>
      <c r="O3814" s="10" t="str">
        <f t="shared" si="125"/>
        <v>2026 - 31</v>
      </c>
      <c r="P3814" s="463" t="s">
        <v>8848</v>
      </c>
    </row>
    <row r="3815" spans="1:16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8395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4"/>
        <v>21</v>
      </c>
      <c r="O3815" s="10" t="str">
        <f t="shared" si="125"/>
        <v>2026 - 24</v>
      </c>
      <c r="P3815" s="394" t="s">
        <v>8539</v>
      </c>
    </row>
    <row r="3816" spans="1:16">
      <c r="A3816" s="10" t="s">
        <v>376</v>
      </c>
      <c r="B3816" s="11">
        <v>46169</v>
      </c>
      <c r="C3816" s="10" t="s">
        <v>29</v>
      </c>
      <c r="D3816" s="10">
        <v>1</v>
      </c>
      <c r="E3816" s="10" t="s">
        <v>59</v>
      </c>
      <c r="F3816" s="10" t="s">
        <v>8412</v>
      </c>
      <c r="G3816" s="393" t="s">
        <v>5783</v>
      </c>
      <c r="H3816" s="10" t="s">
        <v>5572</v>
      </c>
      <c r="I3816" s="10"/>
      <c r="J3816" s="10"/>
      <c r="K3816" s="11">
        <v>46182</v>
      </c>
      <c r="L3816" s="445" t="s">
        <v>61</v>
      </c>
      <c r="M3816" s="10"/>
      <c r="N3816" s="10">
        <f t="shared" si="124"/>
        <v>22</v>
      </c>
      <c r="O3816" s="10" t="str">
        <f t="shared" si="125"/>
        <v>2026 - 24</v>
      </c>
      <c r="P3816" s="393" t="s">
        <v>8508</v>
      </c>
    </row>
    <row r="3817" spans="1:16">
      <c r="A3817" s="10" t="s">
        <v>376</v>
      </c>
      <c r="B3817" s="11">
        <v>46171</v>
      </c>
      <c r="C3817" s="10" t="s">
        <v>60</v>
      </c>
      <c r="D3817" s="10">
        <v>440</v>
      </c>
      <c r="E3817" s="10" t="s">
        <v>59</v>
      </c>
      <c r="F3817" s="389" t="s">
        <v>7481</v>
      </c>
      <c r="G3817" s="399" t="s">
        <v>7785</v>
      </c>
      <c r="H3817" s="10"/>
      <c r="I3817" s="10"/>
      <c r="J3817" s="10"/>
      <c r="K3817" s="11">
        <v>46181</v>
      </c>
      <c r="L3817" s="445" t="s">
        <v>61</v>
      </c>
      <c r="M3817" s="10"/>
      <c r="N3817" s="10">
        <f t="shared" si="124"/>
        <v>22</v>
      </c>
      <c r="O3817" s="10" t="str">
        <f t="shared" si="125"/>
        <v>2026 - 24</v>
      </c>
      <c r="P3817" s="399" t="s">
        <v>8540</v>
      </c>
    </row>
    <row r="3818" spans="1:16" hidden="1">
      <c r="A3818" s="10" t="s">
        <v>376</v>
      </c>
      <c r="B3818" s="11">
        <v>46171</v>
      </c>
      <c r="C3818" s="10" t="s">
        <v>60</v>
      </c>
      <c r="D3818" s="10">
        <v>440</v>
      </c>
      <c r="E3818" s="10" t="s">
        <v>59</v>
      </c>
      <c r="F3818" s="389" t="s">
        <v>7481</v>
      </c>
      <c r="G3818" s="10"/>
      <c r="H3818" s="10"/>
      <c r="I3818" s="10"/>
      <c r="J3818" s="10"/>
      <c r="K3818" s="11">
        <v>46184</v>
      </c>
      <c r="L3818" s="10" t="s">
        <v>63</v>
      </c>
      <c r="M3818" s="10"/>
      <c r="N3818" s="10">
        <f t="shared" si="124"/>
        <v>22</v>
      </c>
      <c r="O3818" s="10" t="str">
        <f t="shared" si="125"/>
        <v>2026 - 24</v>
      </c>
      <c r="P3818" s="10"/>
    </row>
    <row r="3819" spans="1:16">
      <c r="A3819" s="10" t="s">
        <v>376</v>
      </c>
      <c r="B3819" s="11">
        <v>46171</v>
      </c>
      <c r="C3819" s="10" t="s">
        <v>60</v>
      </c>
      <c r="D3819" s="10">
        <v>440</v>
      </c>
      <c r="E3819" s="10" t="s">
        <v>59</v>
      </c>
      <c r="F3819" s="389" t="s">
        <v>7481</v>
      </c>
      <c r="G3819" s="400" t="s">
        <v>7785</v>
      </c>
      <c r="H3819" s="10"/>
      <c r="I3819" s="10"/>
      <c r="J3819" s="10"/>
      <c r="K3819" s="11">
        <v>46186</v>
      </c>
      <c r="L3819" s="445" t="s">
        <v>61</v>
      </c>
      <c r="M3819" s="10"/>
      <c r="N3819" s="10">
        <f t="shared" si="124"/>
        <v>22</v>
      </c>
      <c r="O3819" s="10" t="str">
        <f t="shared" si="125"/>
        <v>2026 - 24</v>
      </c>
      <c r="P3819" s="400" t="s">
        <v>8544</v>
      </c>
    </row>
    <row r="3820" spans="1:16">
      <c r="A3820" s="10" t="s">
        <v>376</v>
      </c>
      <c r="B3820" s="11">
        <v>46171</v>
      </c>
      <c r="C3820" s="10" t="s">
        <v>29</v>
      </c>
      <c r="D3820" s="10">
        <v>2</v>
      </c>
      <c r="E3820" s="10" t="s">
        <v>59</v>
      </c>
      <c r="F3820" s="10" t="s">
        <v>8445</v>
      </c>
      <c r="G3820" s="393" t="s">
        <v>5783</v>
      </c>
      <c r="H3820" s="10" t="s">
        <v>5572</v>
      </c>
      <c r="I3820" s="10"/>
      <c r="J3820" s="10"/>
      <c r="K3820" s="11">
        <v>46182</v>
      </c>
      <c r="L3820" s="445" t="s">
        <v>61</v>
      </c>
      <c r="M3820" s="10"/>
      <c r="N3820" s="10">
        <f t="shared" si="124"/>
        <v>22</v>
      </c>
      <c r="O3820" s="10" t="str">
        <f t="shared" si="125"/>
        <v>2026 - 24</v>
      </c>
      <c r="P3820" s="393" t="s">
        <v>8508</v>
      </c>
    </row>
    <row r="3821" spans="1:16">
      <c r="A3821" s="10" t="s">
        <v>376</v>
      </c>
      <c r="B3821" s="11">
        <v>46182</v>
      </c>
      <c r="C3821" s="10" t="s">
        <v>60</v>
      </c>
      <c r="D3821" s="10">
        <v>10</v>
      </c>
      <c r="E3821" s="10" t="s">
        <v>59</v>
      </c>
      <c r="F3821" s="393" t="s">
        <v>8513</v>
      </c>
      <c r="G3821" s="393" t="s">
        <v>5741</v>
      </c>
      <c r="H3821" s="10"/>
      <c r="I3821" s="10"/>
      <c r="J3821" s="10"/>
      <c r="K3821" s="11">
        <v>46182</v>
      </c>
      <c r="L3821" s="445" t="s">
        <v>61</v>
      </c>
      <c r="M3821" s="10"/>
      <c r="N3821" s="10">
        <f t="shared" si="124"/>
        <v>24</v>
      </c>
      <c r="O3821" s="10" t="str">
        <f t="shared" si="125"/>
        <v>2026 - 24</v>
      </c>
      <c r="P3821" s="393" t="s">
        <v>8515</v>
      </c>
    </row>
    <row r="3822" spans="1:16">
      <c r="A3822" s="10" t="s">
        <v>376</v>
      </c>
      <c r="B3822" s="11">
        <v>46182</v>
      </c>
      <c r="C3822" s="10" t="s">
        <v>60</v>
      </c>
      <c r="D3822" s="10">
        <v>20</v>
      </c>
      <c r="E3822" s="10" t="s">
        <v>59</v>
      </c>
      <c r="F3822" s="393" t="s">
        <v>8514</v>
      </c>
      <c r="G3822" s="393" t="s">
        <v>5741</v>
      </c>
      <c r="H3822" s="10"/>
      <c r="I3822" s="10"/>
      <c r="J3822" s="10"/>
      <c r="K3822" s="11">
        <v>46182</v>
      </c>
      <c r="L3822" s="445" t="s">
        <v>61</v>
      </c>
      <c r="M3822" s="10"/>
      <c r="N3822" s="10">
        <f t="shared" si="124"/>
        <v>24</v>
      </c>
      <c r="O3822" s="10" t="str">
        <f t="shared" si="125"/>
        <v>2026 - 24</v>
      </c>
      <c r="P3822" s="393" t="s">
        <v>8515</v>
      </c>
    </row>
    <row r="3823" spans="1:16">
      <c r="A3823" s="393" t="s">
        <v>442</v>
      </c>
      <c r="B3823" s="11">
        <v>46181</v>
      </c>
      <c r="C3823" s="10" t="s">
        <v>29</v>
      </c>
      <c r="D3823" s="10">
        <v>2</v>
      </c>
      <c r="E3823" s="10" t="s">
        <v>59</v>
      </c>
      <c r="F3823" s="393" t="s">
        <v>8516</v>
      </c>
      <c r="G3823" s="393" t="s">
        <v>5741</v>
      </c>
      <c r="H3823" s="10"/>
      <c r="I3823" s="10"/>
      <c r="J3823" s="10"/>
      <c r="K3823" s="11">
        <v>46181</v>
      </c>
      <c r="L3823" s="445" t="s">
        <v>61</v>
      </c>
      <c r="M3823" s="10"/>
      <c r="N3823" s="10">
        <f t="shared" si="124"/>
        <v>24</v>
      </c>
      <c r="O3823" s="10" t="str">
        <f t="shared" si="125"/>
        <v>2026 - 24</v>
      </c>
      <c r="P3823" s="393" t="s">
        <v>8517</v>
      </c>
    </row>
    <row r="3824" spans="1:16">
      <c r="A3824" s="10" t="s">
        <v>376</v>
      </c>
      <c r="B3824" s="11">
        <v>46181</v>
      </c>
      <c r="C3824" s="10" t="s">
        <v>29</v>
      </c>
      <c r="D3824" s="10">
        <v>10</v>
      </c>
      <c r="E3824" s="10" t="s">
        <v>16</v>
      </c>
      <c r="F3824" s="393" t="s">
        <v>8518</v>
      </c>
      <c r="G3824" s="393" t="s">
        <v>5741</v>
      </c>
      <c r="H3824" s="10"/>
      <c r="I3824" s="10"/>
      <c r="J3824" s="10"/>
      <c r="K3824" s="11">
        <v>46181</v>
      </c>
      <c r="L3824" s="445" t="s">
        <v>61</v>
      </c>
      <c r="M3824" s="10"/>
      <c r="N3824" s="10">
        <f t="shared" si="124"/>
        <v>24</v>
      </c>
      <c r="O3824" s="10" t="str">
        <f t="shared" si="125"/>
        <v>2026 - 24</v>
      </c>
      <c r="P3824" s="393" t="s">
        <v>8517</v>
      </c>
    </row>
    <row r="3825" spans="1:16">
      <c r="A3825" s="393" t="s">
        <v>442</v>
      </c>
      <c r="B3825" s="11">
        <v>46182</v>
      </c>
      <c r="C3825" s="10" t="s">
        <v>5444</v>
      </c>
      <c r="D3825" s="10">
        <v>2</v>
      </c>
      <c r="E3825" s="10" t="s">
        <v>59</v>
      </c>
      <c r="F3825" s="10" t="s">
        <v>8511</v>
      </c>
      <c r="G3825" s="393" t="s">
        <v>6035</v>
      </c>
      <c r="H3825" s="10"/>
      <c r="I3825" s="10"/>
      <c r="J3825" s="10"/>
      <c r="K3825" s="11">
        <v>46182</v>
      </c>
      <c r="L3825" s="445" t="s">
        <v>61</v>
      </c>
      <c r="M3825" s="10"/>
      <c r="N3825" s="10">
        <f t="shared" si="124"/>
        <v>24</v>
      </c>
      <c r="O3825" s="10" t="str">
        <f t="shared" si="125"/>
        <v>2026 - 24</v>
      </c>
      <c r="P3825" s="393" t="s">
        <v>8512</v>
      </c>
    </row>
    <row r="3826" spans="1:16">
      <c r="A3826" s="388" t="s">
        <v>403</v>
      </c>
      <c r="B3826" s="11">
        <v>46182</v>
      </c>
      <c r="C3826" s="10" t="s">
        <v>5623</v>
      </c>
      <c r="D3826" s="10">
        <v>1</v>
      </c>
      <c r="E3826" s="10" t="s">
        <v>59</v>
      </c>
      <c r="F3826" s="10" t="s">
        <v>116</v>
      </c>
      <c r="G3826" s="388"/>
      <c r="H3826" s="388" t="s">
        <v>379</v>
      </c>
      <c r="I3826" s="10"/>
      <c r="J3826" s="10"/>
      <c r="K3826" s="11">
        <v>46183</v>
      </c>
      <c r="L3826" s="445" t="s">
        <v>61</v>
      </c>
      <c r="M3826" s="10"/>
      <c r="N3826" s="10">
        <f t="shared" si="124"/>
        <v>24</v>
      </c>
      <c r="O3826" s="10" t="str">
        <f t="shared" si="125"/>
        <v>2026 - 24</v>
      </c>
      <c r="P3826" s="388"/>
    </row>
    <row r="3827" spans="1:16">
      <c r="A3827" s="388" t="s">
        <v>403</v>
      </c>
      <c r="B3827" s="11">
        <v>46182</v>
      </c>
      <c r="C3827" s="10" t="s">
        <v>29</v>
      </c>
      <c r="D3827" s="10">
        <v>1</v>
      </c>
      <c r="E3827" s="10" t="s">
        <v>59</v>
      </c>
      <c r="F3827" s="10" t="s">
        <v>8520</v>
      </c>
      <c r="G3827" s="388"/>
      <c r="H3827" s="388" t="s">
        <v>379</v>
      </c>
      <c r="I3827" s="10"/>
      <c r="J3827" s="10"/>
      <c r="K3827" s="11">
        <v>46183</v>
      </c>
      <c r="L3827" s="445" t="s">
        <v>61</v>
      </c>
      <c r="M3827" s="10"/>
      <c r="N3827" s="10">
        <f t="shared" si="124"/>
        <v>24</v>
      </c>
      <c r="O3827" s="10" t="str">
        <f t="shared" si="125"/>
        <v>2026 - 24</v>
      </c>
      <c r="P3827" s="388"/>
    </row>
    <row r="3828" spans="1:16">
      <c r="A3828" s="393" t="s">
        <v>403</v>
      </c>
      <c r="B3828" s="11">
        <v>46182</v>
      </c>
      <c r="C3828" s="10" t="s">
        <v>25</v>
      </c>
      <c r="D3828" s="10">
        <v>4</v>
      </c>
      <c r="E3828" s="10" t="s">
        <v>59</v>
      </c>
      <c r="F3828" s="393" t="s">
        <v>8525</v>
      </c>
      <c r="G3828" s="399" t="s">
        <v>6120</v>
      </c>
      <c r="H3828" s="10" t="s">
        <v>379</v>
      </c>
      <c r="I3828" s="10"/>
      <c r="J3828" s="10"/>
      <c r="K3828" s="11">
        <v>46184</v>
      </c>
      <c r="L3828" s="445" t="s">
        <v>61</v>
      </c>
      <c r="M3828" s="10"/>
      <c r="N3828" s="10">
        <f t="shared" si="124"/>
        <v>24</v>
      </c>
      <c r="O3828" s="10" t="str">
        <f t="shared" si="125"/>
        <v>2026 - 24</v>
      </c>
      <c r="P3828" s="10"/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9" t="s">
        <v>8346</v>
      </c>
      <c r="G3829" s="399" t="s">
        <v>7790</v>
      </c>
      <c r="H3829" s="10"/>
      <c r="I3829" s="10"/>
      <c r="J3829" s="10"/>
      <c r="K3829" s="11">
        <v>46184</v>
      </c>
      <c r="L3829" s="445" t="s">
        <v>61</v>
      </c>
      <c r="M3829" s="10"/>
      <c r="N3829" s="10">
        <f t="shared" si="124"/>
        <v>24</v>
      </c>
      <c r="O3829" s="10" t="str">
        <f t="shared" si="125"/>
        <v>2026 - 24</v>
      </c>
      <c r="P3829" s="399" t="s">
        <v>8541</v>
      </c>
    </row>
    <row r="3830" spans="1:16">
      <c r="A3830" s="10" t="s">
        <v>376</v>
      </c>
      <c r="B3830" s="11">
        <v>46185</v>
      </c>
      <c r="C3830" s="10" t="s">
        <v>374</v>
      </c>
      <c r="D3830" s="10">
        <v>3</v>
      </c>
      <c r="E3830" s="10" t="s">
        <v>59</v>
      </c>
      <c r="F3830" s="399" t="s">
        <v>8346</v>
      </c>
      <c r="G3830" s="399" t="s">
        <v>7790</v>
      </c>
      <c r="H3830" s="10"/>
      <c r="I3830" s="10"/>
      <c r="J3830" s="10"/>
      <c r="K3830" s="11">
        <v>46273</v>
      </c>
      <c r="L3830" s="445" t="s">
        <v>61</v>
      </c>
      <c r="M3830" s="10"/>
      <c r="N3830" s="10">
        <f>WEEKNUM(B3830)</f>
        <v>24</v>
      </c>
      <c r="O3830" s="10" t="str">
        <f>YEAR(K3830) &amp; " - " &amp; TEXT(WEEKNUM(K3830),"00")</f>
        <v>2026 - 37</v>
      </c>
      <c r="P3830" s="486" t="s">
        <v>9072</v>
      </c>
    </row>
    <row r="3831" spans="1:16">
      <c r="A3831" s="10" t="s">
        <v>376</v>
      </c>
      <c r="B3831" s="11">
        <v>46186</v>
      </c>
      <c r="C3831" s="10" t="s">
        <v>374</v>
      </c>
      <c r="D3831" s="10">
        <v>2</v>
      </c>
      <c r="E3831" s="10" t="s">
        <v>59</v>
      </c>
      <c r="F3831" s="399" t="s">
        <v>8346</v>
      </c>
      <c r="G3831" s="399" t="s">
        <v>7790</v>
      </c>
      <c r="H3831" s="10"/>
      <c r="I3831" s="10"/>
      <c r="J3831" s="10"/>
      <c r="K3831" s="11">
        <v>46277</v>
      </c>
      <c r="L3831" s="445" t="s">
        <v>61</v>
      </c>
      <c r="M3831" s="10"/>
      <c r="N3831" s="10">
        <f>WEEKNUM(B3831)</f>
        <v>24</v>
      </c>
      <c r="O3831" s="10" t="str">
        <f>YEAR(K3831) &amp; " - " &amp; TEXT(WEEKNUM(K3831),"00")</f>
        <v>2026 - 37</v>
      </c>
      <c r="P3831" s="486" t="s">
        <v>9073</v>
      </c>
    </row>
    <row r="3832" spans="1:16">
      <c r="A3832" s="10" t="s">
        <v>376</v>
      </c>
      <c r="B3832" s="11">
        <v>46187</v>
      </c>
      <c r="C3832" s="10" t="s">
        <v>374</v>
      </c>
      <c r="D3832" s="10">
        <v>2</v>
      </c>
      <c r="E3832" s="10" t="s">
        <v>59</v>
      </c>
      <c r="F3832" s="399" t="s">
        <v>8346</v>
      </c>
      <c r="G3832" s="399" t="s">
        <v>7790</v>
      </c>
      <c r="H3832" s="10"/>
      <c r="I3832" s="10"/>
      <c r="J3832" s="10"/>
      <c r="K3832" s="11">
        <v>46262</v>
      </c>
      <c r="L3832" s="445" t="s">
        <v>61</v>
      </c>
      <c r="M3832" s="10"/>
      <c r="N3832" s="10">
        <f>WEEKNUM(B3832)</f>
        <v>25</v>
      </c>
      <c r="O3832" s="10" t="str">
        <f>YEAR(K3832) &amp; " - " &amp; TEXT(WEEKNUM(K3832),"00")</f>
        <v>2026 - 35</v>
      </c>
      <c r="P3832" s="486" t="s">
        <v>9074</v>
      </c>
    </row>
    <row r="3833" spans="1:16">
      <c r="A3833" s="10" t="s">
        <v>376</v>
      </c>
      <c r="B3833" s="11">
        <v>46185</v>
      </c>
      <c r="C3833" s="10" t="s">
        <v>348</v>
      </c>
      <c r="D3833" s="10">
        <v>2964</v>
      </c>
      <c r="E3833" s="10" t="s">
        <v>20</v>
      </c>
      <c r="F3833" s="400" t="s">
        <v>8363</v>
      </c>
      <c r="G3833" s="400" t="s">
        <v>7701</v>
      </c>
      <c r="H3833" s="10"/>
      <c r="I3833" s="10"/>
      <c r="J3833" s="10"/>
      <c r="K3833" s="11">
        <v>46185</v>
      </c>
      <c r="L3833" s="445" t="s">
        <v>61</v>
      </c>
      <c r="M3833" s="10"/>
      <c r="N3833" s="10">
        <f t="shared" si="124"/>
        <v>24</v>
      </c>
      <c r="O3833" s="10" t="str">
        <f t="shared" si="125"/>
        <v>2026 - 24</v>
      </c>
      <c r="P3833" s="400" t="s">
        <v>8550</v>
      </c>
    </row>
    <row r="3834" spans="1:16">
      <c r="A3834" s="10" t="s">
        <v>7958</v>
      </c>
      <c r="B3834" s="11">
        <v>46170</v>
      </c>
      <c r="C3834" s="10" t="s">
        <v>60</v>
      </c>
      <c r="D3834" s="10">
        <v>1000</v>
      </c>
      <c r="E3834" s="10" t="s">
        <v>59</v>
      </c>
      <c r="F3834" s="10" t="s">
        <v>8558</v>
      </c>
      <c r="G3834" s="401" t="s">
        <v>8574</v>
      </c>
      <c r="H3834" s="10" t="s">
        <v>7958</v>
      </c>
      <c r="I3834" s="10" t="s">
        <v>136</v>
      </c>
      <c r="J3834" s="10"/>
      <c r="K3834" s="11">
        <v>46181</v>
      </c>
      <c r="L3834" s="445" t="s">
        <v>61</v>
      </c>
      <c r="M3834" s="10"/>
      <c r="N3834" s="10">
        <f t="shared" si="124"/>
        <v>22</v>
      </c>
      <c r="O3834" s="10" t="str">
        <f t="shared" si="125"/>
        <v>2026 - 24</v>
      </c>
      <c r="P3834" s="401" t="s">
        <v>8575</v>
      </c>
    </row>
    <row r="3835" spans="1:16">
      <c r="A3835" s="10" t="s">
        <v>376</v>
      </c>
      <c r="B3835" s="11">
        <v>46056</v>
      </c>
      <c r="C3835" s="10" t="s">
        <v>348</v>
      </c>
      <c r="D3835" s="10">
        <v>335</v>
      </c>
      <c r="E3835" s="10" t="s">
        <v>12</v>
      </c>
      <c r="F3835" s="125" t="s">
        <v>5597</v>
      </c>
      <c r="G3835" s="452" t="s">
        <v>8713</v>
      </c>
      <c r="H3835" s="10" t="s">
        <v>7842</v>
      </c>
      <c r="I3835" s="10"/>
      <c r="J3835" s="10"/>
      <c r="K3835" s="11">
        <v>46213</v>
      </c>
      <c r="L3835" s="10" t="s">
        <v>61</v>
      </c>
      <c r="M3835" s="10"/>
      <c r="N3835" s="10">
        <f t="shared" si="124"/>
        <v>6</v>
      </c>
      <c r="O3835" s="10" t="str">
        <f t="shared" si="125"/>
        <v>2026 - 28</v>
      </c>
      <c r="P3835" s="452" t="s">
        <v>8714</v>
      </c>
    </row>
    <row r="3836" spans="1:16">
      <c r="A3836" s="10" t="s">
        <v>376</v>
      </c>
      <c r="B3836" s="11">
        <v>46111</v>
      </c>
      <c r="C3836" s="10" t="s">
        <v>22</v>
      </c>
      <c r="D3836" s="10">
        <v>5</v>
      </c>
      <c r="E3836" s="10" t="s">
        <v>59</v>
      </c>
      <c r="F3836" s="146" t="s">
        <v>8062</v>
      </c>
      <c r="G3836" s="400" t="s">
        <v>5783</v>
      </c>
      <c r="H3836" s="10" t="s">
        <v>5572</v>
      </c>
      <c r="I3836" s="10"/>
      <c r="J3836" s="10"/>
      <c r="K3836" s="11">
        <v>46189</v>
      </c>
      <c r="L3836" s="445" t="s">
        <v>61</v>
      </c>
      <c r="M3836" s="10"/>
      <c r="N3836" s="10">
        <f t="shared" ref="N3836:N3897" si="126">WEEKNUM(B3836)</f>
        <v>14</v>
      </c>
      <c r="O3836" s="10" t="str">
        <f t="shared" si="125"/>
        <v>2026 - 25</v>
      </c>
      <c r="P3836" s="400" t="s">
        <v>8554</v>
      </c>
    </row>
    <row r="3837" spans="1:16">
      <c r="A3837" s="146" t="s">
        <v>403</v>
      </c>
      <c r="B3837" s="11">
        <v>46126</v>
      </c>
      <c r="C3837" s="10" t="s">
        <v>22</v>
      </c>
      <c r="D3837" s="10">
        <v>4</v>
      </c>
      <c r="E3837" s="10" t="s">
        <v>59</v>
      </c>
      <c r="F3837" s="146" t="s">
        <v>8061</v>
      </c>
      <c r="G3837" s="400" t="s">
        <v>6461</v>
      </c>
      <c r="H3837" s="10" t="s">
        <v>379</v>
      </c>
      <c r="I3837" s="10"/>
      <c r="J3837" s="10"/>
      <c r="K3837" s="11">
        <v>46189</v>
      </c>
      <c r="L3837" s="445" t="s">
        <v>61</v>
      </c>
      <c r="M3837" s="10"/>
      <c r="N3837" s="10">
        <f t="shared" si="126"/>
        <v>16</v>
      </c>
      <c r="O3837" s="10" t="str">
        <f t="shared" si="125"/>
        <v>2026 - 25</v>
      </c>
      <c r="P3837" s="10"/>
    </row>
    <row r="3838" spans="1:16">
      <c r="A3838" s="10" t="s">
        <v>376</v>
      </c>
      <c r="B3838" s="11">
        <v>46134</v>
      </c>
      <c r="C3838" s="10" t="s">
        <v>22</v>
      </c>
      <c r="D3838" s="10">
        <v>2</v>
      </c>
      <c r="E3838" s="10" t="s">
        <v>59</v>
      </c>
      <c r="F3838" s="10" t="s">
        <v>6312</v>
      </c>
      <c r="G3838" s="400" t="s">
        <v>5783</v>
      </c>
      <c r="H3838" s="10" t="s">
        <v>5572</v>
      </c>
      <c r="I3838" s="10"/>
      <c r="J3838" s="10"/>
      <c r="K3838" s="11">
        <v>46189</v>
      </c>
      <c r="L3838" s="445" t="s">
        <v>61</v>
      </c>
      <c r="M3838" s="10"/>
      <c r="N3838" s="10">
        <f t="shared" si="126"/>
        <v>17</v>
      </c>
      <c r="O3838" s="10" t="str">
        <f t="shared" si="125"/>
        <v>2026 - 25</v>
      </c>
      <c r="P3838" s="400" t="s">
        <v>8554</v>
      </c>
    </row>
    <row r="3839" spans="1:16">
      <c r="A3839" s="10" t="s">
        <v>376</v>
      </c>
      <c r="B3839" s="11">
        <v>46161</v>
      </c>
      <c r="C3839" s="10" t="s">
        <v>22</v>
      </c>
      <c r="D3839" s="10">
        <v>36</v>
      </c>
      <c r="E3839" s="10" t="s">
        <v>59</v>
      </c>
      <c r="F3839" s="10" t="s">
        <v>8328</v>
      </c>
      <c r="G3839" s="400" t="s">
        <v>6461</v>
      </c>
      <c r="H3839" s="10"/>
      <c r="I3839" s="10"/>
      <c r="J3839" s="10"/>
      <c r="K3839" s="11">
        <v>46189</v>
      </c>
      <c r="L3839" s="445" t="s">
        <v>61</v>
      </c>
      <c r="M3839" s="10"/>
      <c r="N3839" s="10">
        <f t="shared" si="126"/>
        <v>21</v>
      </c>
      <c r="O3839" s="10" t="str">
        <f t="shared" si="125"/>
        <v>2026 - 25</v>
      </c>
      <c r="P3839" s="10"/>
    </row>
    <row r="3840" spans="1:16">
      <c r="A3840" s="10" t="s">
        <v>376</v>
      </c>
      <c r="B3840" s="11">
        <v>46161</v>
      </c>
      <c r="C3840" s="10" t="s">
        <v>22</v>
      </c>
      <c r="D3840" s="10">
        <v>1</v>
      </c>
      <c r="E3840" s="10" t="s">
        <v>59</v>
      </c>
      <c r="F3840" s="10" t="s">
        <v>7880</v>
      </c>
      <c r="G3840" s="400" t="s">
        <v>6461</v>
      </c>
      <c r="H3840" s="10"/>
      <c r="I3840" s="10"/>
      <c r="J3840" s="10"/>
      <c r="K3840" s="11">
        <v>46189</v>
      </c>
      <c r="L3840" s="445" t="s">
        <v>61</v>
      </c>
      <c r="M3840" s="10"/>
      <c r="N3840" s="10">
        <f t="shared" si="126"/>
        <v>21</v>
      </c>
      <c r="O3840" s="10" t="str">
        <f t="shared" si="125"/>
        <v>2026 - 25</v>
      </c>
      <c r="P3840" s="10"/>
    </row>
    <row r="3841" spans="1:16">
      <c r="A3841" s="10" t="s">
        <v>376</v>
      </c>
      <c r="B3841" s="11">
        <v>46161</v>
      </c>
      <c r="C3841" s="10" t="s">
        <v>22</v>
      </c>
      <c r="D3841" s="10">
        <v>5</v>
      </c>
      <c r="E3841" s="10" t="s">
        <v>59</v>
      </c>
      <c r="F3841" s="10" t="s">
        <v>8329</v>
      </c>
      <c r="G3841" s="400" t="s">
        <v>6461</v>
      </c>
      <c r="H3841" s="10"/>
      <c r="I3841" s="10"/>
      <c r="J3841" s="10"/>
      <c r="K3841" s="11">
        <v>46189</v>
      </c>
      <c r="L3841" s="445" t="s">
        <v>61</v>
      </c>
      <c r="M3841" s="10"/>
      <c r="N3841" s="10">
        <f t="shared" si="126"/>
        <v>21</v>
      </c>
      <c r="O3841" s="10" t="str">
        <f t="shared" si="125"/>
        <v>2026 - 25</v>
      </c>
      <c r="P3841" s="10"/>
    </row>
    <row r="3842" spans="1:16">
      <c r="A3842" s="10" t="s">
        <v>376</v>
      </c>
      <c r="B3842" s="11">
        <v>46169</v>
      </c>
      <c r="C3842" s="10" t="s">
        <v>29</v>
      </c>
      <c r="D3842" s="10">
        <v>1</v>
      </c>
      <c r="E3842" s="10" t="s">
        <v>59</v>
      </c>
      <c r="F3842" s="10" t="s">
        <v>8410</v>
      </c>
      <c r="G3842" s="400" t="s">
        <v>5783</v>
      </c>
      <c r="H3842" s="10"/>
      <c r="I3842" s="10"/>
      <c r="J3842" s="10"/>
      <c r="K3842" s="11">
        <v>46189</v>
      </c>
      <c r="L3842" s="445" t="s">
        <v>61</v>
      </c>
      <c r="M3842" s="10"/>
      <c r="N3842" s="10">
        <f t="shared" si="126"/>
        <v>22</v>
      </c>
      <c r="O3842" s="10" t="str">
        <f t="shared" si="125"/>
        <v>2026 - 25</v>
      </c>
      <c r="P3842" s="400" t="s">
        <v>8553</v>
      </c>
    </row>
    <row r="3843" spans="1:16" hidden="1">
      <c r="A3843" s="10" t="s">
        <v>376</v>
      </c>
      <c r="B3843" s="11">
        <v>46171</v>
      </c>
      <c r="C3843" s="10" t="s">
        <v>60</v>
      </c>
      <c r="D3843" s="10">
        <v>440</v>
      </c>
      <c r="E3843" s="10" t="s">
        <v>59</v>
      </c>
      <c r="F3843" s="389" t="s">
        <v>7481</v>
      </c>
      <c r="G3843" s="10"/>
      <c r="H3843" s="10"/>
      <c r="I3843" s="10"/>
      <c r="J3843" s="10"/>
      <c r="K3843" s="11">
        <v>46188</v>
      </c>
      <c r="L3843" s="10" t="s">
        <v>63</v>
      </c>
      <c r="M3843" s="10"/>
      <c r="N3843" s="10">
        <f t="shared" si="126"/>
        <v>22</v>
      </c>
      <c r="O3843" s="10" t="str">
        <f t="shared" si="125"/>
        <v>2026 - 25</v>
      </c>
      <c r="P3843" s="10"/>
    </row>
    <row r="3844" spans="1:16">
      <c r="A3844" s="10" t="s">
        <v>376</v>
      </c>
      <c r="B3844" s="11">
        <v>46171</v>
      </c>
      <c r="C3844" s="10" t="s">
        <v>60</v>
      </c>
      <c r="D3844" s="10">
        <v>440</v>
      </c>
      <c r="E3844" s="10" t="s">
        <v>59</v>
      </c>
      <c r="F3844" s="389" t="s">
        <v>7481</v>
      </c>
      <c r="G3844" s="405" t="s">
        <v>7785</v>
      </c>
      <c r="H3844" s="10"/>
      <c r="I3844" s="10"/>
      <c r="J3844" s="10"/>
      <c r="K3844" s="11">
        <v>46190</v>
      </c>
      <c r="L3844" s="445" t="s">
        <v>61</v>
      </c>
      <c r="M3844" s="10"/>
      <c r="N3844" s="10">
        <f t="shared" si="126"/>
        <v>22</v>
      </c>
      <c r="O3844" s="10" t="str">
        <f t="shared" si="125"/>
        <v>2026 - 25</v>
      </c>
      <c r="P3844" s="401" t="s">
        <v>8576</v>
      </c>
    </row>
    <row r="3845" spans="1:16">
      <c r="A3845" s="10" t="s">
        <v>376</v>
      </c>
      <c r="B3845" s="11">
        <v>46171</v>
      </c>
      <c r="C3845" s="10" t="s">
        <v>60</v>
      </c>
      <c r="D3845" s="10">
        <v>440</v>
      </c>
      <c r="E3845" s="10" t="s">
        <v>59</v>
      </c>
      <c r="F3845" s="389" t="s">
        <v>7481</v>
      </c>
      <c r="G3845" s="405" t="s">
        <v>7785</v>
      </c>
      <c r="H3845" s="10"/>
      <c r="I3845" s="10"/>
      <c r="J3845" s="10"/>
      <c r="K3845" s="11">
        <v>46191</v>
      </c>
      <c r="L3845" s="445" t="s">
        <v>61</v>
      </c>
      <c r="M3845" s="10"/>
      <c r="N3845" s="10">
        <f t="shared" si="126"/>
        <v>22</v>
      </c>
      <c r="O3845" s="10" t="str">
        <f t="shared" si="125"/>
        <v>2026 - 25</v>
      </c>
      <c r="P3845" s="405" t="s">
        <v>8596</v>
      </c>
    </row>
    <row r="3846" spans="1:16">
      <c r="A3846" s="10" t="s">
        <v>376</v>
      </c>
      <c r="B3846" s="11">
        <v>46178</v>
      </c>
      <c r="C3846" s="10" t="s">
        <v>60</v>
      </c>
      <c r="D3846" s="10">
        <v>4</v>
      </c>
      <c r="E3846" s="10" t="s">
        <v>15</v>
      </c>
      <c r="F3846" s="10" t="s">
        <v>8483</v>
      </c>
      <c r="G3846" s="400" t="s">
        <v>6462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6"/>
        <v>23</v>
      </c>
      <c r="O3846" s="10" t="str">
        <f t="shared" si="125"/>
        <v>2026 - 25</v>
      </c>
      <c r="P3846" s="400" t="s">
        <v>8551</v>
      </c>
    </row>
    <row r="3847" spans="1:16">
      <c r="A3847" s="10" t="s">
        <v>376</v>
      </c>
      <c r="B3847" s="11">
        <v>46178</v>
      </c>
      <c r="C3847" s="10" t="s">
        <v>60</v>
      </c>
      <c r="D3847" s="10">
        <v>5</v>
      </c>
      <c r="E3847" s="10" t="s">
        <v>59</v>
      </c>
      <c r="F3847" s="10" t="s">
        <v>8484</v>
      </c>
      <c r="G3847" s="400" t="s">
        <v>6462</v>
      </c>
      <c r="H3847" s="10"/>
      <c r="I3847" s="10"/>
      <c r="J3847" s="10"/>
      <c r="K3847" s="11">
        <v>46189</v>
      </c>
      <c r="L3847" s="445" t="s">
        <v>61</v>
      </c>
      <c r="M3847" s="10"/>
      <c r="N3847" s="10">
        <f t="shared" si="126"/>
        <v>23</v>
      </c>
      <c r="O3847" s="10" t="str">
        <f t="shared" si="125"/>
        <v>2026 - 25</v>
      </c>
      <c r="P3847" s="400" t="s">
        <v>8551</v>
      </c>
    </row>
    <row r="3848" spans="1:16">
      <c r="A3848" s="10" t="s">
        <v>376</v>
      </c>
      <c r="B3848" s="11">
        <v>46178</v>
      </c>
      <c r="C3848" s="10" t="s">
        <v>60</v>
      </c>
      <c r="D3848" s="10">
        <v>4</v>
      </c>
      <c r="E3848" s="10" t="s">
        <v>15</v>
      </c>
      <c r="F3848" s="393" t="s">
        <v>8519</v>
      </c>
      <c r="G3848" s="400" t="s">
        <v>6171</v>
      </c>
      <c r="H3848" s="10"/>
      <c r="I3848" s="10"/>
      <c r="J3848" s="10"/>
      <c r="K3848" s="11">
        <v>46189</v>
      </c>
      <c r="L3848" s="445" t="s">
        <v>61</v>
      </c>
      <c r="M3848" s="10"/>
      <c r="N3848" s="10">
        <f t="shared" si="126"/>
        <v>23</v>
      </c>
      <c r="O3848" s="10" t="str">
        <f t="shared" si="125"/>
        <v>2026 - 25</v>
      </c>
      <c r="P3848" s="400" t="s">
        <v>8552</v>
      </c>
    </row>
    <row r="3849" spans="1:16">
      <c r="A3849" s="10" t="s">
        <v>376</v>
      </c>
      <c r="B3849" s="11">
        <v>46184</v>
      </c>
      <c r="C3849" s="10" t="s">
        <v>28</v>
      </c>
      <c r="D3849" s="10">
        <v>2</v>
      </c>
      <c r="E3849" s="10" t="s">
        <v>59</v>
      </c>
      <c r="F3849" s="400" t="s">
        <v>8545</v>
      </c>
      <c r="G3849" s="400" t="s">
        <v>5548</v>
      </c>
      <c r="H3849" s="10"/>
      <c r="I3849" s="10"/>
      <c r="J3849" s="10"/>
      <c r="K3849" s="11">
        <v>46189</v>
      </c>
      <c r="L3849" s="445" t="s">
        <v>61</v>
      </c>
      <c r="M3849" s="10"/>
      <c r="N3849" s="10">
        <f t="shared" si="126"/>
        <v>24</v>
      </c>
      <c r="O3849" s="10" t="str">
        <f t="shared" si="125"/>
        <v>2026 - 25</v>
      </c>
      <c r="P3849" s="400" t="s">
        <v>8549</v>
      </c>
    </row>
    <row r="3850" spans="1:16">
      <c r="A3850" s="10" t="s">
        <v>376</v>
      </c>
      <c r="B3850" s="11">
        <v>46184</v>
      </c>
      <c r="C3850" s="10" t="s">
        <v>41</v>
      </c>
      <c r="D3850" s="10">
        <v>1</v>
      </c>
      <c r="E3850" s="10" t="s">
        <v>59</v>
      </c>
      <c r="F3850" s="400" t="s">
        <v>8546</v>
      </c>
      <c r="G3850" s="10" t="s">
        <v>5548</v>
      </c>
      <c r="H3850" s="10"/>
      <c r="I3850" s="10"/>
      <c r="J3850" s="10"/>
      <c r="K3850" s="11">
        <v>46189</v>
      </c>
      <c r="L3850" s="445" t="s">
        <v>61</v>
      </c>
      <c r="M3850" s="10"/>
      <c r="N3850" s="10">
        <f t="shared" si="126"/>
        <v>24</v>
      </c>
      <c r="O3850" s="10" t="str">
        <f t="shared" si="125"/>
        <v>2026 - 25</v>
      </c>
      <c r="P3850" s="400" t="s">
        <v>8549</v>
      </c>
    </row>
    <row r="3851" spans="1:16">
      <c r="A3851" s="10" t="s">
        <v>376</v>
      </c>
      <c r="B3851" s="11">
        <v>46184</v>
      </c>
      <c r="C3851" s="10" t="s">
        <v>41</v>
      </c>
      <c r="D3851" s="10">
        <v>1</v>
      </c>
      <c r="E3851" s="10" t="s">
        <v>59</v>
      </c>
      <c r="F3851" s="400" t="s">
        <v>8547</v>
      </c>
      <c r="G3851" s="10" t="s">
        <v>5548</v>
      </c>
      <c r="H3851" s="10"/>
      <c r="I3851" s="10"/>
      <c r="J3851" s="10"/>
      <c r="K3851" s="11">
        <v>46189</v>
      </c>
      <c r="L3851" s="445" t="s">
        <v>61</v>
      </c>
      <c r="M3851" s="10"/>
      <c r="N3851" s="10">
        <f t="shared" si="126"/>
        <v>24</v>
      </c>
      <c r="O3851" s="10" t="str">
        <f t="shared" si="125"/>
        <v>2026 - 25</v>
      </c>
      <c r="P3851" s="400" t="s">
        <v>6712</v>
      </c>
    </row>
    <row r="3852" spans="1:16">
      <c r="A3852" s="10" t="s">
        <v>376</v>
      </c>
      <c r="B3852" s="11">
        <v>46184</v>
      </c>
      <c r="C3852" s="10" t="s">
        <v>41</v>
      </c>
      <c r="D3852" s="10">
        <v>1</v>
      </c>
      <c r="E3852" s="10" t="s">
        <v>59</v>
      </c>
      <c r="F3852" s="400" t="s">
        <v>8548</v>
      </c>
      <c r="G3852" s="10" t="s">
        <v>5548</v>
      </c>
      <c r="H3852" s="10"/>
      <c r="I3852" s="10"/>
      <c r="J3852" s="10"/>
      <c r="K3852" s="11">
        <v>46189</v>
      </c>
      <c r="L3852" s="445" t="s">
        <v>61</v>
      </c>
      <c r="M3852" s="10"/>
      <c r="N3852" s="10">
        <f t="shared" si="126"/>
        <v>24</v>
      </c>
      <c r="O3852" s="10" t="str">
        <f t="shared" si="125"/>
        <v>2026 - 25</v>
      </c>
      <c r="P3852" s="400" t="s">
        <v>6712</v>
      </c>
    </row>
    <row r="3853" spans="1:16">
      <c r="A3853" s="10" t="s">
        <v>7958</v>
      </c>
      <c r="B3853" s="11">
        <v>46170</v>
      </c>
      <c r="C3853" s="10" t="s">
        <v>60</v>
      </c>
      <c r="D3853" s="10">
        <v>4000</v>
      </c>
      <c r="E3853" s="10" t="s">
        <v>59</v>
      </c>
      <c r="F3853" s="10" t="s">
        <v>7962</v>
      </c>
      <c r="G3853" s="401" t="s">
        <v>8163</v>
      </c>
      <c r="H3853" s="10" t="s">
        <v>7958</v>
      </c>
      <c r="I3853" s="10" t="s">
        <v>136</v>
      </c>
      <c r="J3853" s="10"/>
      <c r="K3853" s="11">
        <v>46190</v>
      </c>
      <c r="L3853" s="445" t="s">
        <v>61</v>
      </c>
      <c r="M3853" s="10"/>
      <c r="N3853" s="10">
        <f t="shared" si="126"/>
        <v>22</v>
      </c>
      <c r="O3853" s="10" t="str">
        <f t="shared" si="125"/>
        <v>2026 - 25</v>
      </c>
      <c r="P3853" s="401" t="s">
        <v>8573</v>
      </c>
    </row>
    <row r="3854" spans="1:16">
      <c r="A3854" s="10" t="s">
        <v>7958</v>
      </c>
      <c r="B3854" s="11">
        <v>46170</v>
      </c>
      <c r="C3854" s="10" t="s">
        <v>60</v>
      </c>
      <c r="D3854" s="10">
        <v>320</v>
      </c>
      <c r="E3854" s="10" t="s">
        <v>59</v>
      </c>
      <c r="F3854" s="10" t="s">
        <v>7962</v>
      </c>
      <c r="G3854" s="401" t="s">
        <v>8163</v>
      </c>
      <c r="H3854" s="10" t="s">
        <v>7958</v>
      </c>
      <c r="I3854" s="10" t="s">
        <v>136</v>
      </c>
      <c r="J3854" s="10"/>
      <c r="K3854" s="11">
        <v>46190</v>
      </c>
      <c r="L3854" s="445" t="s">
        <v>61</v>
      </c>
      <c r="M3854" s="401" t="s">
        <v>8076</v>
      </c>
      <c r="N3854" s="10">
        <f t="shared" si="126"/>
        <v>22</v>
      </c>
      <c r="O3854" s="10" t="str">
        <f t="shared" si="125"/>
        <v>2026 - 25</v>
      </c>
      <c r="P3854" s="401" t="s">
        <v>8573</v>
      </c>
    </row>
    <row r="3855" spans="1:16">
      <c r="A3855" s="10" t="s">
        <v>7958</v>
      </c>
      <c r="B3855" s="11">
        <v>46170</v>
      </c>
      <c r="C3855" s="10" t="s">
        <v>60</v>
      </c>
      <c r="D3855" s="10">
        <v>4320</v>
      </c>
      <c r="E3855" s="10" t="s">
        <v>59</v>
      </c>
      <c r="F3855" s="10" t="s">
        <v>7962</v>
      </c>
      <c r="G3855" s="401" t="s">
        <v>8163</v>
      </c>
      <c r="H3855" s="10" t="s">
        <v>7958</v>
      </c>
      <c r="I3855" s="10" t="s">
        <v>136</v>
      </c>
      <c r="J3855" s="10"/>
      <c r="K3855" s="11">
        <v>46190</v>
      </c>
      <c r="L3855" s="445" t="s">
        <v>61</v>
      </c>
      <c r="M3855" s="401" t="s">
        <v>7153</v>
      </c>
      <c r="N3855" s="10">
        <f t="shared" si="126"/>
        <v>22</v>
      </c>
      <c r="O3855" s="10" t="str">
        <f t="shared" si="125"/>
        <v>2026 - 25</v>
      </c>
      <c r="P3855" s="401" t="s">
        <v>8572</v>
      </c>
    </row>
    <row r="3856" spans="1:16">
      <c r="A3856" s="10" t="s">
        <v>7958</v>
      </c>
      <c r="B3856" s="11">
        <v>46170</v>
      </c>
      <c r="C3856" s="10" t="s">
        <v>60</v>
      </c>
      <c r="D3856" s="10">
        <v>6000</v>
      </c>
      <c r="E3856" s="10" t="s">
        <v>59</v>
      </c>
      <c r="F3856" s="10" t="s">
        <v>7964</v>
      </c>
      <c r="G3856" s="401" t="s">
        <v>8163</v>
      </c>
      <c r="H3856" s="10" t="s">
        <v>7958</v>
      </c>
      <c r="I3856" s="10" t="s">
        <v>136</v>
      </c>
      <c r="J3856" s="10"/>
      <c r="K3856" s="11">
        <v>46190</v>
      </c>
      <c r="L3856" s="445" t="s">
        <v>61</v>
      </c>
      <c r="M3856" s="10"/>
      <c r="N3856" s="10">
        <f t="shared" si="126"/>
        <v>22</v>
      </c>
      <c r="O3856" s="10" t="str">
        <f t="shared" si="125"/>
        <v>2026 - 25</v>
      </c>
      <c r="P3856" s="401" t="s">
        <v>8572</v>
      </c>
    </row>
    <row r="3857" spans="1:16">
      <c r="A3857" s="10" t="s">
        <v>7958</v>
      </c>
      <c r="B3857" s="11">
        <v>46170</v>
      </c>
      <c r="C3857" s="10" t="s">
        <v>60</v>
      </c>
      <c r="D3857" s="10">
        <v>400</v>
      </c>
      <c r="E3857" s="10" t="s">
        <v>59</v>
      </c>
      <c r="F3857" s="10" t="s">
        <v>7964</v>
      </c>
      <c r="G3857" s="401" t="s">
        <v>8163</v>
      </c>
      <c r="H3857" s="10" t="s">
        <v>7958</v>
      </c>
      <c r="I3857" s="10" t="s">
        <v>136</v>
      </c>
      <c r="J3857" s="10"/>
      <c r="K3857" s="11">
        <v>46190</v>
      </c>
      <c r="L3857" s="445" t="s">
        <v>61</v>
      </c>
      <c r="M3857" s="401" t="s">
        <v>8076</v>
      </c>
      <c r="N3857" s="10">
        <f t="shared" si="126"/>
        <v>22</v>
      </c>
      <c r="O3857" s="10" t="str">
        <f t="shared" si="125"/>
        <v>2026 - 25</v>
      </c>
      <c r="P3857" s="401" t="s">
        <v>8572</v>
      </c>
    </row>
    <row r="3858" spans="1:16">
      <c r="A3858" s="10" t="s">
        <v>7958</v>
      </c>
      <c r="B3858" s="11">
        <v>46170</v>
      </c>
      <c r="C3858" s="10" t="s">
        <v>60</v>
      </c>
      <c r="D3858" s="10">
        <v>3200</v>
      </c>
      <c r="E3858" s="10" t="s">
        <v>59</v>
      </c>
      <c r="F3858" s="10" t="s">
        <v>7964</v>
      </c>
      <c r="G3858" s="401" t="s">
        <v>8163</v>
      </c>
      <c r="H3858" s="10" t="s">
        <v>7958</v>
      </c>
      <c r="I3858" s="10" t="s">
        <v>136</v>
      </c>
      <c r="J3858" s="10"/>
      <c r="K3858" s="11">
        <v>46190</v>
      </c>
      <c r="L3858" s="445" t="s">
        <v>61</v>
      </c>
      <c r="M3858" s="401" t="s">
        <v>7153</v>
      </c>
      <c r="N3858" s="10">
        <f t="shared" si="126"/>
        <v>22</v>
      </c>
      <c r="O3858" s="10" t="str">
        <f t="shared" si="125"/>
        <v>2026 - 25</v>
      </c>
      <c r="P3858" s="401" t="s">
        <v>8573</v>
      </c>
    </row>
    <row r="3859" spans="1:16">
      <c r="A3859" s="10" t="s">
        <v>7958</v>
      </c>
      <c r="B3859" s="11">
        <v>46170</v>
      </c>
      <c r="C3859" s="10" t="s">
        <v>60</v>
      </c>
      <c r="D3859" s="10">
        <v>1000</v>
      </c>
      <c r="E3859" s="10" t="s">
        <v>59</v>
      </c>
      <c r="F3859" s="10" t="s">
        <v>7977</v>
      </c>
      <c r="G3859" s="401" t="s">
        <v>8560</v>
      </c>
      <c r="H3859" s="10" t="s">
        <v>7958</v>
      </c>
      <c r="I3859" s="10" t="s">
        <v>136</v>
      </c>
      <c r="J3859" s="10"/>
      <c r="K3859" s="11">
        <v>46190</v>
      </c>
      <c r="L3859" s="445" t="s">
        <v>61</v>
      </c>
      <c r="M3859" s="10"/>
      <c r="N3859" s="10">
        <f t="shared" si="126"/>
        <v>22</v>
      </c>
      <c r="O3859" s="10" t="str">
        <f t="shared" si="125"/>
        <v>2026 - 25</v>
      </c>
      <c r="P3859" s="401" t="s">
        <v>8559</v>
      </c>
    </row>
    <row r="3860" spans="1:16">
      <c r="A3860" s="10" t="s">
        <v>7958</v>
      </c>
      <c r="B3860" s="11">
        <v>46170</v>
      </c>
      <c r="C3860" s="10" t="s">
        <v>60</v>
      </c>
      <c r="D3860" s="10">
        <v>1000</v>
      </c>
      <c r="E3860" s="10" t="s">
        <v>59</v>
      </c>
      <c r="F3860" s="10" t="s">
        <v>7978</v>
      </c>
      <c r="G3860" s="401" t="s">
        <v>8560</v>
      </c>
      <c r="H3860" s="10" t="s">
        <v>7958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6"/>
        <v>22</v>
      </c>
      <c r="O3860" s="10" t="str">
        <f t="shared" si="125"/>
        <v>2026 - 25</v>
      </c>
      <c r="P3860" s="401" t="s">
        <v>8559</v>
      </c>
    </row>
    <row r="3861" spans="1:16">
      <c r="A3861" s="10" t="s">
        <v>7958</v>
      </c>
      <c r="B3861" s="11">
        <v>46170</v>
      </c>
      <c r="C3861" s="10" t="s">
        <v>60</v>
      </c>
      <c r="D3861" s="10">
        <v>1000</v>
      </c>
      <c r="E3861" s="10" t="s">
        <v>59</v>
      </c>
      <c r="F3861" s="10" t="s">
        <v>8555</v>
      </c>
      <c r="G3861" s="401" t="s">
        <v>8560</v>
      </c>
      <c r="H3861" s="10" t="s">
        <v>7958</v>
      </c>
      <c r="I3861" s="10" t="s">
        <v>141</v>
      </c>
      <c r="J3861" s="10"/>
      <c r="K3861" s="11">
        <v>46190</v>
      </c>
      <c r="L3861" s="445" t="s">
        <v>61</v>
      </c>
      <c r="M3861" s="10"/>
      <c r="N3861" s="10">
        <f t="shared" si="126"/>
        <v>22</v>
      </c>
      <c r="O3861" s="10" t="str">
        <f t="shared" si="125"/>
        <v>2026 - 25</v>
      </c>
      <c r="P3861" s="401" t="s">
        <v>8559</v>
      </c>
    </row>
    <row r="3862" spans="1:16">
      <c r="A3862" s="10" t="s">
        <v>376</v>
      </c>
      <c r="B3862" s="11">
        <v>46190</v>
      </c>
      <c r="C3862" s="10" t="s">
        <v>22</v>
      </c>
      <c r="D3862" s="10">
        <v>10</v>
      </c>
      <c r="E3862" s="10" t="s">
        <v>59</v>
      </c>
      <c r="F3862" s="10" t="s">
        <v>8567</v>
      </c>
      <c r="G3862" s="404" t="s">
        <v>5783</v>
      </c>
      <c r="H3862" s="10"/>
      <c r="I3862" s="10"/>
      <c r="J3862" s="10"/>
      <c r="K3862" s="11">
        <v>46192</v>
      </c>
      <c r="L3862" s="445" t="s">
        <v>61</v>
      </c>
      <c r="M3862" s="10"/>
      <c r="N3862" s="10">
        <f t="shared" si="126"/>
        <v>25</v>
      </c>
      <c r="O3862" s="10" t="str">
        <f t="shared" si="125"/>
        <v>2026 - 25</v>
      </c>
      <c r="P3862" s="404" t="s">
        <v>8595</v>
      </c>
    </row>
    <row r="3863" spans="1:16">
      <c r="A3863" s="401" t="s">
        <v>7958</v>
      </c>
      <c r="B3863" s="11">
        <v>46185</v>
      </c>
      <c r="C3863" s="10" t="s">
        <v>60</v>
      </c>
      <c r="D3863" s="10">
        <v>5000</v>
      </c>
      <c r="E3863" s="10" t="s">
        <v>59</v>
      </c>
      <c r="F3863" s="401" t="s">
        <v>8570</v>
      </c>
      <c r="G3863" s="10"/>
      <c r="H3863" s="10"/>
      <c r="I3863" s="10"/>
      <c r="J3863" s="10"/>
      <c r="K3863" s="11">
        <v>46190</v>
      </c>
      <c r="L3863" s="445" t="s">
        <v>61</v>
      </c>
      <c r="M3863" s="10"/>
      <c r="N3863" s="10">
        <f t="shared" si="126"/>
        <v>24</v>
      </c>
      <c r="O3863" s="10" t="str">
        <f t="shared" si="125"/>
        <v>2026 - 25</v>
      </c>
      <c r="P3863" s="401" t="s">
        <v>8571</v>
      </c>
    </row>
    <row r="3864" spans="1:16">
      <c r="A3864" s="10" t="s">
        <v>376</v>
      </c>
      <c r="B3864" s="11">
        <v>46192</v>
      </c>
      <c r="C3864" s="10" t="s">
        <v>29</v>
      </c>
      <c r="D3864" s="10">
        <v>4</v>
      </c>
      <c r="E3864" s="10" t="s">
        <v>59</v>
      </c>
      <c r="F3864" s="404" t="s">
        <v>8588</v>
      </c>
      <c r="G3864" s="404" t="s">
        <v>5518</v>
      </c>
      <c r="H3864" s="10"/>
      <c r="I3864" s="10"/>
      <c r="J3864" s="10"/>
      <c r="K3864" s="11">
        <v>46192</v>
      </c>
      <c r="L3864" s="445" t="s">
        <v>61</v>
      </c>
      <c r="M3864" s="10"/>
      <c r="N3864" s="10">
        <f t="shared" si="126"/>
        <v>25</v>
      </c>
      <c r="O3864" s="10" t="str">
        <f t="shared" si="125"/>
        <v>2026 - 25</v>
      </c>
      <c r="P3864" s="404" t="s">
        <v>8591</v>
      </c>
    </row>
    <row r="3865" spans="1:16">
      <c r="A3865" s="10" t="s">
        <v>376</v>
      </c>
      <c r="B3865" s="11">
        <v>46192</v>
      </c>
      <c r="C3865" s="10" t="s">
        <v>29</v>
      </c>
      <c r="D3865" s="10">
        <v>1</v>
      </c>
      <c r="E3865" s="10" t="s">
        <v>59</v>
      </c>
      <c r="F3865" s="10" t="s">
        <v>8589</v>
      </c>
      <c r="G3865" s="404" t="s">
        <v>5518</v>
      </c>
      <c r="H3865" s="10"/>
      <c r="I3865" s="10"/>
      <c r="J3865" s="10"/>
      <c r="K3865" s="11">
        <v>46192</v>
      </c>
      <c r="L3865" s="445" t="s">
        <v>61</v>
      </c>
      <c r="M3865" s="10"/>
      <c r="N3865" s="10">
        <f t="shared" si="126"/>
        <v>25</v>
      </c>
      <c r="O3865" s="10" t="str">
        <f t="shared" si="125"/>
        <v>2026 - 25</v>
      </c>
      <c r="P3865" s="404" t="s">
        <v>8591</v>
      </c>
    </row>
    <row r="3866" spans="1:16">
      <c r="A3866" s="10" t="s">
        <v>376</v>
      </c>
      <c r="B3866" s="11">
        <v>46192</v>
      </c>
      <c r="C3866" s="10" t="s">
        <v>29</v>
      </c>
      <c r="D3866" s="10">
        <v>1</v>
      </c>
      <c r="E3866" s="10" t="s">
        <v>59</v>
      </c>
      <c r="F3866" s="10" t="s">
        <v>8590</v>
      </c>
      <c r="G3866" s="404" t="s">
        <v>5518</v>
      </c>
      <c r="H3866" s="10"/>
      <c r="I3866" s="10"/>
      <c r="J3866" s="10"/>
      <c r="K3866" s="11">
        <v>46192</v>
      </c>
      <c r="L3866" s="445" t="s">
        <v>61</v>
      </c>
      <c r="M3866" s="10"/>
      <c r="N3866" s="10">
        <f t="shared" si="126"/>
        <v>25</v>
      </c>
      <c r="O3866" s="10" t="str">
        <f t="shared" si="125"/>
        <v>2026 - 25</v>
      </c>
      <c r="P3866" s="404" t="s">
        <v>8591</v>
      </c>
    </row>
    <row r="3867" spans="1:16">
      <c r="A3867" s="10" t="s">
        <v>376</v>
      </c>
      <c r="B3867" s="11">
        <v>46192</v>
      </c>
      <c r="C3867" s="10" t="s">
        <v>29</v>
      </c>
      <c r="D3867" s="10">
        <v>1</v>
      </c>
      <c r="E3867" s="10" t="s">
        <v>59</v>
      </c>
      <c r="F3867" s="404" t="s">
        <v>8592</v>
      </c>
      <c r="G3867" s="404" t="s">
        <v>5741</v>
      </c>
      <c r="H3867" s="10"/>
      <c r="I3867" s="10"/>
      <c r="J3867" s="10"/>
      <c r="K3867" s="11">
        <v>46192</v>
      </c>
      <c r="L3867" s="445" t="s">
        <v>61</v>
      </c>
      <c r="M3867" s="10"/>
      <c r="N3867" s="10">
        <f t="shared" si="126"/>
        <v>25</v>
      </c>
      <c r="O3867" s="10" t="str">
        <f t="shared" si="125"/>
        <v>2026 - 25</v>
      </c>
      <c r="P3867" s="404" t="s">
        <v>8594</v>
      </c>
    </row>
    <row r="3868" spans="1:16">
      <c r="A3868" s="10" t="s">
        <v>376</v>
      </c>
      <c r="B3868" s="11">
        <v>46192</v>
      </c>
      <c r="C3868" s="10" t="s">
        <v>29</v>
      </c>
      <c r="D3868" s="10">
        <v>1</v>
      </c>
      <c r="E3868" s="10" t="s">
        <v>59</v>
      </c>
      <c r="F3868" s="404" t="s">
        <v>8593</v>
      </c>
      <c r="G3868" s="404" t="s">
        <v>5741</v>
      </c>
      <c r="H3868" s="10"/>
      <c r="I3868" s="10"/>
      <c r="J3868" s="10"/>
      <c r="K3868" s="11">
        <v>46192</v>
      </c>
      <c r="L3868" s="445" t="s">
        <v>61</v>
      </c>
      <c r="M3868" s="10"/>
      <c r="N3868" s="10">
        <f t="shared" si="126"/>
        <v>25</v>
      </c>
      <c r="O3868" s="10" t="str">
        <f t="shared" si="125"/>
        <v>2026 - 25</v>
      </c>
      <c r="P3868" s="404" t="s">
        <v>8594</v>
      </c>
    </row>
    <row r="3869" spans="1:16">
      <c r="A3869" s="146" t="s">
        <v>403</v>
      </c>
      <c r="B3869" s="11">
        <v>46126</v>
      </c>
      <c r="C3869" s="10" t="s">
        <v>22</v>
      </c>
      <c r="D3869" s="10">
        <v>2</v>
      </c>
      <c r="E3869" s="10" t="s">
        <v>59</v>
      </c>
      <c r="F3869" s="10" t="s">
        <v>8057</v>
      </c>
      <c r="G3869" s="405" t="s">
        <v>6461</v>
      </c>
      <c r="H3869" s="10" t="s">
        <v>379</v>
      </c>
      <c r="I3869" s="10"/>
      <c r="J3869" s="10"/>
      <c r="K3869" s="11">
        <v>46196</v>
      </c>
      <c r="L3869" s="445" t="s">
        <v>61</v>
      </c>
      <c r="M3869" s="10"/>
      <c r="N3869" s="10">
        <f t="shared" si="126"/>
        <v>16</v>
      </c>
      <c r="O3869" s="10" t="str">
        <f t="shared" si="125"/>
        <v>2026 - 26</v>
      </c>
      <c r="P3869" s="10"/>
    </row>
    <row r="3870" spans="1:16">
      <c r="A3870" s="10" t="s">
        <v>376</v>
      </c>
      <c r="B3870" s="11">
        <v>46161</v>
      </c>
      <c r="C3870" s="10" t="s">
        <v>25</v>
      </c>
      <c r="D3870" s="10">
        <v>1</v>
      </c>
      <c r="E3870" s="10" t="s">
        <v>59</v>
      </c>
      <c r="F3870" s="10" t="s">
        <v>8325</v>
      </c>
      <c r="G3870" s="387" t="s">
        <v>5808</v>
      </c>
      <c r="H3870" s="10"/>
      <c r="I3870" s="10"/>
      <c r="J3870" s="10"/>
      <c r="K3870" s="11">
        <v>46199</v>
      </c>
      <c r="L3870" s="445" t="s">
        <v>61</v>
      </c>
      <c r="M3870" s="10"/>
      <c r="N3870" s="10">
        <f t="shared" si="126"/>
        <v>21</v>
      </c>
      <c r="O3870" s="10" t="str">
        <f t="shared" si="125"/>
        <v>2026 - 26</v>
      </c>
      <c r="P3870" s="10"/>
    </row>
    <row r="3871" spans="1:16">
      <c r="A3871" s="10" t="s">
        <v>376</v>
      </c>
      <c r="B3871" s="11">
        <v>46161</v>
      </c>
      <c r="C3871" s="10" t="s">
        <v>25</v>
      </c>
      <c r="D3871" s="10">
        <v>1</v>
      </c>
      <c r="E3871" s="10" t="s">
        <v>59</v>
      </c>
      <c r="F3871" s="10" t="s">
        <v>5763</v>
      </c>
      <c r="G3871" s="10"/>
      <c r="H3871" s="10"/>
      <c r="I3871" s="10"/>
      <c r="J3871" s="10"/>
      <c r="K3871" s="11">
        <v>46199</v>
      </c>
      <c r="L3871" s="445" t="s">
        <v>61</v>
      </c>
      <c r="M3871" s="10"/>
      <c r="N3871" s="10">
        <f t="shared" si="126"/>
        <v>21</v>
      </c>
      <c r="O3871" s="10" t="str">
        <f t="shared" si="125"/>
        <v>2026 - 26</v>
      </c>
      <c r="P3871" s="10"/>
    </row>
    <row r="3872" spans="1:16">
      <c r="A3872" s="10" t="s">
        <v>376</v>
      </c>
      <c r="B3872" s="11">
        <v>46161</v>
      </c>
      <c r="C3872" s="10" t="s">
        <v>25</v>
      </c>
      <c r="D3872" s="10">
        <v>2</v>
      </c>
      <c r="E3872" s="10" t="s">
        <v>59</v>
      </c>
      <c r="F3872" s="409" t="s">
        <v>8332</v>
      </c>
      <c r="G3872" s="10"/>
      <c r="H3872" s="10"/>
      <c r="I3872" s="10"/>
      <c r="J3872" s="10"/>
      <c r="K3872" s="11">
        <v>46199</v>
      </c>
      <c r="L3872" s="445" t="s">
        <v>61</v>
      </c>
      <c r="M3872" s="10"/>
      <c r="N3872" s="10">
        <f t="shared" si="126"/>
        <v>21</v>
      </c>
      <c r="O3872" s="10" t="str">
        <f t="shared" si="125"/>
        <v>2026 - 26</v>
      </c>
      <c r="P3872" s="10"/>
    </row>
    <row r="3873" spans="1:16">
      <c r="A3873" s="10" t="s">
        <v>376</v>
      </c>
      <c r="B3873" s="11">
        <v>46171</v>
      </c>
      <c r="C3873" s="10" t="s">
        <v>60</v>
      </c>
      <c r="D3873" s="10">
        <v>440</v>
      </c>
      <c r="E3873" s="10" t="s">
        <v>59</v>
      </c>
      <c r="F3873" s="389" t="s">
        <v>7481</v>
      </c>
      <c r="G3873" s="409" t="s">
        <v>7785</v>
      </c>
      <c r="H3873" s="10"/>
      <c r="I3873" s="10"/>
      <c r="J3873" s="10"/>
      <c r="K3873" s="11">
        <v>46198</v>
      </c>
      <c r="L3873" s="445" t="s">
        <v>61</v>
      </c>
      <c r="M3873" s="10"/>
      <c r="N3873" s="10">
        <f t="shared" si="126"/>
        <v>22</v>
      </c>
      <c r="O3873" s="10" t="str">
        <f t="shared" si="125"/>
        <v>2026 - 26</v>
      </c>
      <c r="P3873" s="409" t="s">
        <v>8624</v>
      </c>
    </row>
    <row r="3874" spans="1:16">
      <c r="A3874" s="10" t="s">
        <v>376</v>
      </c>
      <c r="B3874" s="11">
        <v>46171</v>
      </c>
      <c r="C3874" s="10" t="s">
        <v>60</v>
      </c>
      <c r="D3874" s="10">
        <v>440</v>
      </c>
      <c r="E3874" s="10" t="s">
        <v>59</v>
      </c>
      <c r="F3874" s="389" t="s">
        <v>7481</v>
      </c>
      <c r="G3874" s="409" t="s">
        <v>7785</v>
      </c>
      <c r="H3874" s="10"/>
      <c r="I3874" s="10"/>
      <c r="J3874" s="10"/>
      <c r="K3874" s="11">
        <v>46199</v>
      </c>
      <c r="L3874" s="445" t="s">
        <v>61</v>
      </c>
      <c r="M3874" s="10"/>
      <c r="N3874" s="10">
        <f t="shared" si="126"/>
        <v>22</v>
      </c>
      <c r="O3874" s="10" t="str">
        <f t="shared" si="125"/>
        <v>2026 - 26</v>
      </c>
      <c r="P3874" s="409" t="s">
        <v>8648</v>
      </c>
    </row>
    <row r="3875" spans="1:16">
      <c r="A3875" s="10" t="s">
        <v>376</v>
      </c>
      <c r="B3875" s="11">
        <v>46171</v>
      </c>
      <c r="C3875" s="10" t="s">
        <v>60</v>
      </c>
      <c r="D3875" s="10">
        <v>440</v>
      </c>
      <c r="E3875" s="10" t="s">
        <v>59</v>
      </c>
      <c r="F3875" s="409" t="s">
        <v>7481</v>
      </c>
      <c r="G3875" s="440" t="s">
        <v>7785</v>
      </c>
      <c r="H3875" s="10"/>
      <c r="I3875" s="10"/>
      <c r="J3875" s="10"/>
      <c r="K3875" s="11">
        <v>46200</v>
      </c>
      <c r="L3875" s="445" t="s">
        <v>61</v>
      </c>
      <c r="M3875" s="10"/>
      <c r="N3875" s="10">
        <f t="shared" si="126"/>
        <v>22</v>
      </c>
      <c r="O3875" s="10" t="str">
        <f t="shared" si="125"/>
        <v>2026 - 26</v>
      </c>
      <c r="P3875" s="440" t="s">
        <v>8650</v>
      </c>
    </row>
    <row r="3876" spans="1:16">
      <c r="A3876" s="10" t="s">
        <v>376</v>
      </c>
      <c r="B3876" s="11">
        <v>46190</v>
      </c>
      <c r="C3876" s="10" t="s">
        <v>25</v>
      </c>
      <c r="D3876" s="10">
        <v>2</v>
      </c>
      <c r="E3876" s="10" t="s">
        <v>59</v>
      </c>
      <c r="F3876" s="409" t="s">
        <v>8569</v>
      </c>
      <c r="G3876" s="10"/>
      <c r="H3876" s="10"/>
      <c r="I3876" s="10"/>
      <c r="J3876" s="10"/>
      <c r="K3876" s="11">
        <v>46199</v>
      </c>
      <c r="L3876" s="445" t="s">
        <v>61</v>
      </c>
      <c r="M3876" s="10"/>
      <c r="N3876" s="10">
        <f t="shared" si="126"/>
        <v>25</v>
      </c>
      <c r="O3876" s="10" t="str">
        <f t="shared" si="125"/>
        <v>2026 - 26</v>
      </c>
      <c r="P3876" s="10"/>
    </row>
    <row r="3877" spans="1:16">
      <c r="A3877" s="10" t="s">
        <v>376</v>
      </c>
      <c r="B3877" s="11">
        <v>46190</v>
      </c>
      <c r="C3877" s="10" t="s">
        <v>25</v>
      </c>
      <c r="D3877" s="10">
        <v>4</v>
      </c>
      <c r="E3877" s="10" t="s">
        <v>59</v>
      </c>
      <c r="F3877" s="409" t="s">
        <v>5452</v>
      </c>
      <c r="G3877" s="10"/>
      <c r="H3877" s="10"/>
      <c r="I3877" s="10"/>
      <c r="J3877" s="10"/>
      <c r="K3877" s="11">
        <v>46199</v>
      </c>
      <c r="L3877" s="445" t="s">
        <v>61</v>
      </c>
      <c r="M3877" s="10"/>
      <c r="N3877" s="10">
        <f t="shared" si="126"/>
        <v>25</v>
      </c>
      <c r="O3877" s="10" t="str">
        <f t="shared" si="125"/>
        <v>2026 - 26</v>
      </c>
      <c r="P3877" s="10"/>
    </row>
    <row r="3878" spans="1:16">
      <c r="A3878" s="10" t="s">
        <v>376</v>
      </c>
      <c r="B3878" s="11">
        <v>46196</v>
      </c>
      <c r="C3878" s="10" t="s">
        <v>25</v>
      </c>
      <c r="D3878" s="10">
        <v>1</v>
      </c>
      <c r="E3878" s="10" t="s">
        <v>15</v>
      </c>
      <c r="F3878" s="10" t="s">
        <v>211</v>
      </c>
      <c r="G3878" s="10"/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6"/>
        <v>26</v>
      </c>
      <c r="O3878" s="10" t="str">
        <f t="shared" ref="O3878:O3940" si="127">YEAR(K3878) &amp; " - " &amp; TEXT(WEEKNUM(K3878),"00")</f>
        <v>2026 - 26</v>
      </c>
      <c r="P3878" s="10"/>
    </row>
    <row r="3879" spans="1:16">
      <c r="A3879" s="10" t="s">
        <v>376</v>
      </c>
      <c r="B3879" s="11">
        <v>46196</v>
      </c>
      <c r="C3879" s="10" t="s">
        <v>25</v>
      </c>
      <c r="D3879" s="10">
        <v>5</v>
      </c>
      <c r="E3879" s="10" t="s">
        <v>15</v>
      </c>
      <c r="F3879" s="10" t="s">
        <v>6974</v>
      </c>
      <c r="G3879" s="10"/>
      <c r="H3879" s="10"/>
      <c r="I3879" s="10"/>
      <c r="J3879" s="10"/>
      <c r="K3879" s="11">
        <v>46199</v>
      </c>
      <c r="L3879" s="445" t="s">
        <v>61</v>
      </c>
      <c r="M3879" s="10"/>
      <c r="N3879" s="10">
        <f t="shared" si="126"/>
        <v>26</v>
      </c>
      <c r="O3879" s="10" t="str">
        <f t="shared" si="127"/>
        <v>2026 - 26</v>
      </c>
      <c r="P3879" s="10"/>
    </row>
    <row r="3880" spans="1:16">
      <c r="A3880" s="10" t="s">
        <v>376</v>
      </c>
      <c r="B3880" s="11">
        <v>46196</v>
      </c>
      <c r="C3880" s="10" t="s">
        <v>25</v>
      </c>
      <c r="D3880" s="10">
        <v>1</v>
      </c>
      <c r="E3880" s="10" t="s">
        <v>59</v>
      </c>
      <c r="F3880" s="10" t="s">
        <v>8608</v>
      </c>
      <c r="G3880" s="10"/>
      <c r="H3880" s="10"/>
      <c r="I3880" s="10"/>
      <c r="J3880" s="10"/>
      <c r="K3880" s="11">
        <v>46199</v>
      </c>
      <c r="L3880" s="445" t="s">
        <v>61</v>
      </c>
      <c r="M3880" s="10"/>
      <c r="N3880" s="10">
        <f t="shared" si="126"/>
        <v>26</v>
      </c>
      <c r="O3880" s="10" t="str">
        <f t="shared" si="127"/>
        <v>2026 - 26</v>
      </c>
      <c r="P3880" s="10"/>
    </row>
    <row r="3881" spans="1:16">
      <c r="A3881" s="10" t="s">
        <v>376</v>
      </c>
      <c r="B3881" s="11">
        <v>46196</v>
      </c>
      <c r="C3881" s="10" t="s">
        <v>25</v>
      </c>
      <c r="D3881" s="10">
        <v>1</v>
      </c>
      <c r="E3881" s="10" t="s">
        <v>59</v>
      </c>
      <c r="F3881" s="10" t="s">
        <v>6336</v>
      </c>
      <c r="G3881" s="10"/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6"/>
        <v>26</v>
      </c>
      <c r="O3881" s="10" t="str">
        <f t="shared" si="127"/>
        <v>2026 - 26</v>
      </c>
      <c r="P3881" s="10"/>
    </row>
    <row r="3882" spans="1:16">
      <c r="A3882" s="406" t="s">
        <v>442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8619</v>
      </c>
      <c r="G3882" s="10"/>
      <c r="H3882" s="10"/>
      <c r="I3882" s="10"/>
      <c r="J3882" s="10"/>
      <c r="K3882" s="11">
        <v>46199</v>
      </c>
      <c r="L3882" s="445" t="s">
        <v>61</v>
      </c>
      <c r="M3882" s="10"/>
      <c r="N3882" s="10">
        <f t="shared" si="126"/>
        <v>26</v>
      </c>
      <c r="O3882" s="10" t="str">
        <f t="shared" si="127"/>
        <v>2026 - 26</v>
      </c>
      <c r="P3882" s="10"/>
    </row>
    <row r="3883" spans="1:16">
      <c r="A3883" s="406" t="s">
        <v>442</v>
      </c>
      <c r="B3883" s="11">
        <v>46196</v>
      </c>
      <c r="C3883" s="10" t="s">
        <v>25</v>
      </c>
      <c r="D3883" s="10">
        <v>1</v>
      </c>
      <c r="E3883" s="10" t="s">
        <v>343</v>
      </c>
      <c r="F3883" s="409" t="s">
        <v>8649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6"/>
        <v>26</v>
      </c>
      <c r="O3883" s="10" t="str">
        <f t="shared" si="127"/>
        <v>2026 - 26</v>
      </c>
      <c r="P3883" s="10"/>
    </row>
    <row r="3884" spans="1:16">
      <c r="A3884" s="406" t="s">
        <v>442</v>
      </c>
      <c r="B3884" s="11">
        <v>46196</v>
      </c>
      <c r="C3884" s="10" t="s">
        <v>25</v>
      </c>
      <c r="D3884" s="10">
        <v>1</v>
      </c>
      <c r="E3884" s="10" t="s">
        <v>15</v>
      </c>
      <c r="F3884" s="10" t="s">
        <v>8620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6"/>
        <v>26</v>
      </c>
      <c r="O3884" s="10" t="str">
        <f t="shared" si="127"/>
        <v>2026 - 26</v>
      </c>
      <c r="P3884" s="10"/>
    </row>
    <row r="3885" spans="1:16">
      <c r="A3885" s="406" t="s">
        <v>442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8621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6"/>
        <v>26</v>
      </c>
      <c r="O3885" s="10" t="str">
        <f t="shared" si="127"/>
        <v>2026 - 26</v>
      </c>
      <c r="P3885" s="10"/>
    </row>
    <row r="3886" spans="1:16">
      <c r="A3886" s="409" t="s">
        <v>403</v>
      </c>
      <c r="B3886" s="11">
        <v>46199</v>
      </c>
      <c r="C3886" s="10" t="s">
        <v>348</v>
      </c>
      <c r="D3886" s="10">
        <v>2</v>
      </c>
      <c r="E3886" s="10" t="s">
        <v>59</v>
      </c>
      <c r="F3886" s="10" t="s">
        <v>8635</v>
      </c>
      <c r="G3886" s="10"/>
      <c r="H3886" s="10" t="s">
        <v>379</v>
      </c>
      <c r="I3886" s="10"/>
      <c r="J3886" s="10"/>
      <c r="K3886" s="11">
        <v>46199</v>
      </c>
      <c r="L3886" s="445" t="s">
        <v>61</v>
      </c>
      <c r="M3886" s="10"/>
      <c r="N3886" s="10">
        <f t="shared" si="126"/>
        <v>26</v>
      </c>
      <c r="O3886" s="10" t="str">
        <f t="shared" si="127"/>
        <v>2026 - 26</v>
      </c>
      <c r="P3886" s="10"/>
    </row>
    <row r="3887" spans="1:16">
      <c r="A3887" s="409" t="s">
        <v>403</v>
      </c>
      <c r="B3887" s="11">
        <v>46199</v>
      </c>
      <c r="C3887" s="10" t="s">
        <v>26</v>
      </c>
      <c r="D3887" s="10">
        <v>2</v>
      </c>
      <c r="E3887" s="10" t="s">
        <v>12</v>
      </c>
      <c r="F3887" s="10" t="s">
        <v>8636</v>
      </c>
      <c r="G3887" s="10"/>
      <c r="H3887" s="10" t="s">
        <v>379</v>
      </c>
      <c r="I3887" s="10"/>
      <c r="J3887" s="10"/>
      <c r="K3887" s="11">
        <v>46199</v>
      </c>
      <c r="L3887" s="445" t="s">
        <v>61</v>
      </c>
      <c r="M3887" s="10"/>
      <c r="N3887" s="10">
        <f t="shared" si="126"/>
        <v>26</v>
      </c>
      <c r="O3887" s="10" t="str">
        <f t="shared" si="127"/>
        <v>2026 - 26</v>
      </c>
      <c r="P3887" s="10"/>
    </row>
    <row r="3888" spans="1:16">
      <c r="A3888" s="409" t="s">
        <v>403</v>
      </c>
      <c r="B3888" s="11">
        <v>46199</v>
      </c>
      <c r="C3888" s="10" t="s">
        <v>26</v>
      </c>
      <c r="D3888" s="10">
        <v>2</v>
      </c>
      <c r="E3888" s="10" t="s">
        <v>12</v>
      </c>
      <c r="F3888" s="10" t="s">
        <v>8637</v>
      </c>
      <c r="G3888" s="10"/>
      <c r="H3888" s="10" t="s">
        <v>379</v>
      </c>
      <c r="I3888" s="10"/>
      <c r="J3888" s="10"/>
      <c r="K3888" s="11">
        <v>46199</v>
      </c>
      <c r="L3888" s="445" t="s">
        <v>61</v>
      </c>
      <c r="M3888" s="10"/>
      <c r="N3888" s="10">
        <f t="shared" si="126"/>
        <v>26</v>
      </c>
      <c r="O3888" s="10" t="str">
        <f t="shared" si="127"/>
        <v>2026 - 26</v>
      </c>
      <c r="P3888" s="10"/>
    </row>
    <row r="3889" spans="1:16">
      <c r="A3889" s="409" t="s">
        <v>403</v>
      </c>
      <c r="B3889" s="11">
        <v>46199</v>
      </c>
      <c r="C3889" s="10" t="s">
        <v>26</v>
      </c>
      <c r="D3889" s="10">
        <v>2</v>
      </c>
      <c r="E3889" s="10" t="s">
        <v>12</v>
      </c>
      <c r="F3889" s="10" t="s">
        <v>8638</v>
      </c>
      <c r="G3889" s="10"/>
      <c r="H3889" s="10" t="s">
        <v>379</v>
      </c>
      <c r="I3889" s="10"/>
      <c r="J3889" s="10"/>
      <c r="K3889" s="11">
        <v>46199</v>
      </c>
      <c r="L3889" s="445" t="s">
        <v>61</v>
      </c>
      <c r="M3889" s="10"/>
      <c r="N3889" s="10">
        <f t="shared" si="126"/>
        <v>26</v>
      </c>
      <c r="O3889" s="10" t="str">
        <f t="shared" si="127"/>
        <v>2026 - 26</v>
      </c>
      <c r="P3889" s="10"/>
    </row>
    <row r="3890" spans="1:16">
      <c r="A3890" s="409" t="s">
        <v>442</v>
      </c>
      <c r="B3890" s="11">
        <v>46198</v>
      </c>
      <c r="C3890" s="10" t="s">
        <v>29</v>
      </c>
      <c r="D3890" s="10">
        <v>1</v>
      </c>
      <c r="E3890" s="10" t="s">
        <v>59</v>
      </c>
      <c r="F3890" s="409" t="s">
        <v>8641</v>
      </c>
      <c r="G3890" s="10"/>
      <c r="H3890" s="10"/>
      <c r="I3890" s="10"/>
      <c r="J3890" s="10"/>
      <c r="K3890" s="11">
        <v>46198</v>
      </c>
      <c r="L3890" s="445" t="s">
        <v>61</v>
      </c>
      <c r="M3890" s="10"/>
      <c r="N3890" s="10">
        <f t="shared" si="126"/>
        <v>26</v>
      </c>
      <c r="O3890" s="10" t="str">
        <f t="shared" si="127"/>
        <v>2026 - 26</v>
      </c>
      <c r="P3890" s="409" t="s">
        <v>8645</v>
      </c>
    </row>
    <row r="3891" spans="1:16">
      <c r="A3891" s="409" t="s">
        <v>442</v>
      </c>
      <c r="B3891" s="11">
        <v>46198</v>
      </c>
      <c r="C3891" s="10" t="s">
        <v>29</v>
      </c>
      <c r="D3891" s="10">
        <v>1</v>
      </c>
      <c r="E3891" s="10" t="s">
        <v>59</v>
      </c>
      <c r="F3891" s="409" t="s">
        <v>8643</v>
      </c>
      <c r="G3891" s="10"/>
      <c r="H3891" s="10"/>
      <c r="I3891" s="10"/>
      <c r="J3891" s="10"/>
      <c r="K3891" s="11">
        <v>46198</v>
      </c>
      <c r="L3891" s="445" t="s">
        <v>61</v>
      </c>
      <c r="M3891" s="10"/>
      <c r="N3891" s="10">
        <f t="shared" si="126"/>
        <v>26</v>
      </c>
      <c r="O3891" s="10" t="str">
        <f t="shared" si="127"/>
        <v>2026 - 26</v>
      </c>
      <c r="P3891" s="409" t="s">
        <v>8645</v>
      </c>
    </row>
    <row r="3892" spans="1:16">
      <c r="A3892" s="409" t="s">
        <v>442</v>
      </c>
      <c r="B3892" s="11">
        <v>46198</v>
      </c>
      <c r="C3892" s="10" t="s">
        <v>29</v>
      </c>
      <c r="D3892" s="10">
        <v>1</v>
      </c>
      <c r="E3892" s="10" t="s">
        <v>59</v>
      </c>
      <c r="F3892" s="10" t="s">
        <v>8642</v>
      </c>
      <c r="G3892" s="10"/>
      <c r="H3892" s="10"/>
      <c r="I3892" s="10"/>
      <c r="J3892" s="10"/>
      <c r="K3892" s="11">
        <v>46198</v>
      </c>
      <c r="L3892" s="445" t="s">
        <v>61</v>
      </c>
      <c r="M3892" s="10"/>
      <c r="N3892" s="10">
        <f t="shared" si="126"/>
        <v>26</v>
      </c>
      <c r="O3892" s="10" t="str">
        <f t="shared" si="127"/>
        <v>2026 - 26</v>
      </c>
      <c r="P3892" s="409" t="s">
        <v>8645</v>
      </c>
    </row>
    <row r="3893" spans="1:16">
      <c r="A3893" s="409" t="s">
        <v>442</v>
      </c>
      <c r="B3893" s="11">
        <v>46198</v>
      </c>
      <c r="C3893" s="10" t="s">
        <v>29</v>
      </c>
      <c r="D3893" s="10">
        <v>4</v>
      </c>
      <c r="E3893" s="10" t="s">
        <v>59</v>
      </c>
      <c r="F3893" s="10" t="s">
        <v>8644</v>
      </c>
      <c r="G3893" s="10"/>
      <c r="H3893" s="10"/>
      <c r="I3893" s="10"/>
      <c r="J3893" s="10"/>
      <c r="K3893" s="11">
        <v>46198</v>
      </c>
      <c r="L3893" s="445" t="s">
        <v>61</v>
      </c>
      <c r="M3893" s="10"/>
      <c r="N3893" s="10">
        <f t="shared" si="126"/>
        <v>26</v>
      </c>
      <c r="O3893" s="10" t="str">
        <f t="shared" si="127"/>
        <v>2026 - 26</v>
      </c>
      <c r="P3893" s="409" t="s">
        <v>8645</v>
      </c>
    </row>
    <row r="3894" spans="1:16">
      <c r="A3894" s="10" t="s">
        <v>403</v>
      </c>
      <c r="B3894" s="11">
        <v>46198</v>
      </c>
      <c r="C3894" s="10" t="s">
        <v>29</v>
      </c>
      <c r="D3894" s="10">
        <v>2</v>
      </c>
      <c r="E3894" s="10" t="s">
        <v>59</v>
      </c>
      <c r="F3894" s="409" t="s">
        <v>8646</v>
      </c>
      <c r="G3894" s="10"/>
      <c r="H3894" s="10"/>
      <c r="I3894" s="10"/>
      <c r="J3894" s="10"/>
      <c r="K3894" s="11">
        <v>46198</v>
      </c>
      <c r="L3894" s="445" t="s">
        <v>61</v>
      </c>
      <c r="M3894" s="10"/>
      <c r="N3894" s="10">
        <f t="shared" si="126"/>
        <v>26</v>
      </c>
      <c r="O3894" s="10" t="str">
        <f t="shared" si="127"/>
        <v>2026 - 26</v>
      </c>
      <c r="P3894" s="409" t="s">
        <v>8647</v>
      </c>
    </row>
    <row r="3895" spans="1:16">
      <c r="A3895" s="10" t="s">
        <v>376</v>
      </c>
      <c r="B3895" s="11">
        <v>46066</v>
      </c>
      <c r="C3895" s="10" t="s">
        <v>27</v>
      </c>
      <c r="D3895" s="10">
        <v>2</v>
      </c>
      <c r="E3895" s="10" t="s">
        <v>59</v>
      </c>
      <c r="F3895" s="82" t="s">
        <v>7565</v>
      </c>
      <c r="G3895" s="103" t="s">
        <v>7286</v>
      </c>
      <c r="H3895" s="10" t="s">
        <v>7558</v>
      </c>
      <c r="I3895" s="10"/>
      <c r="J3895" s="10"/>
      <c r="K3895" s="11">
        <v>46203</v>
      </c>
      <c r="L3895" s="445" t="s">
        <v>61</v>
      </c>
      <c r="M3895" s="10"/>
      <c r="N3895" s="10">
        <f t="shared" si="126"/>
        <v>7</v>
      </c>
      <c r="O3895" s="10" t="str">
        <f t="shared" si="127"/>
        <v>2026 - 27</v>
      </c>
      <c r="P3895" s="441" t="s">
        <v>8654</v>
      </c>
    </row>
    <row r="3896" spans="1:16">
      <c r="A3896" s="10" t="s">
        <v>376</v>
      </c>
      <c r="B3896" s="11">
        <v>46066</v>
      </c>
      <c r="C3896" s="10" t="s">
        <v>27</v>
      </c>
      <c r="D3896" s="10">
        <v>2</v>
      </c>
      <c r="E3896" s="10" t="s">
        <v>59</v>
      </c>
      <c r="F3896" s="10" t="s">
        <v>7560</v>
      </c>
      <c r="G3896" s="103" t="s">
        <v>7286</v>
      </c>
      <c r="H3896" s="10" t="s">
        <v>7558</v>
      </c>
      <c r="I3896" s="10"/>
      <c r="J3896" s="10"/>
      <c r="K3896" s="442">
        <v>46203</v>
      </c>
      <c r="L3896" s="445" t="s">
        <v>61</v>
      </c>
      <c r="M3896" s="10"/>
      <c r="N3896" s="10">
        <f t="shared" si="126"/>
        <v>7</v>
      </c>
      <c r="O3896" s="10" t="str">
        <f t="shared" si="127"/>
        <v>2026 - 27</v>
      </c>
      <c r="P3896" s="441" t="s">
        <v>8654</v>
      </c>
    </row>
    <row r="3897" spans="1:16">
      <c r="A3897" s="10" t="s">
        <v>376</v>
      </c>
      <c r="B3897" s="11">
        <v>46066</v>
      </c>
      <c r="C3897" s="10" t="s">
        <v>27</v>
      </c>
      <c r="D3897" s="10">
        <v>2</v>
      </c>
      <c r="E3897" s="10" t="s">
        <v>59</v>
      </c>
      <c r="F3897" s="10" t="s">
        <v>7562</v>
      </c>
      <c r="G3897" s="103" t="s">
        <v>7286</v>
      </c>
      <c r="H3897" s="10" t="s">
        <v>7558</v>
      </c>
      <c r="I3897" s="10"/>
      <c r="J3897" s="10"/>
      <c r="K3897" s="11">
        <v>46203</v>
      </c>
      <c r="L3897" s="445" t="s">
        <v>61</v>
      </c>
      <c r="M3897" s="10"/>
      <c r="N3897" s="10">
        <f t="shared" si="126"/>
        <v>7</v>
      </c>
      <c r="O3897" s="10" t="str">
        <f t="shared" si="127"/>
        <v>2026 - 27</v>
      </c>
      <c r="P3897" s="441" t="s">
        <v>8654</v>
      </c>
    </row>
    <row r="3898" spans="1:16">
      <c r="A3898" s="10" t="s">
        <v>376</v>
      </c>
      <c r="B3898" s="11">
        <v>46066</v>
      </c>
      <c r="C3898" s="10" t="s">
        <v>27</v>
      </c>
      <c r="D3898" s="10">
        <v>2</v>
      </c>
      <c r="E3898" s="10" t="s">
        <v>59</v>
      </c>
      <c r="F3898" s="10" t="s">
        <v>7563</v>
      </c>
      <c r="G3898" s="103" t="s">
        <v>7286</v>
      </c>
      <c r="H3898" s="10" t="s">
        <v>7558</v>
      </c>
      <c r="I3898" s="10"/>
      <c r="J3898" s="10"/>
      <c r="K3898" s="11">
        <v>46203</v>
      </c>
      <c r="L3898" s="445" t="s">
        <v>61</v>
      </c>
      <c r="M3898" s="10"/>
      <c r="N3898" s="10">
        <f t="shared" ref="N3898:N3961" si="128">WEEKNUM(B3898)</f>
        <v>7</v>
      </c>
      <c r="O3898" s="10" t="str">
        <f t="shared" si="127"/>
        <v>2026 - 27</v>
      </c>
      <c r="P3898" s="441" t="s">
        <v>8654</v>
      </c>
    </row>
    <row r="3899" spans="1:16">
      <c r="A3899" s="10" t="s">
        <v>376</v>
      </c>
      <c r="B3899" s="11">
        <v>46066</v>
      </c>
      <c r="C3899" s="10" t="s">
        <v>27</v>
      </c>
      <c r="D3899" s="10">
        <v>1</v>
      </c>
      <c r="E3899" s="10" t="s">
        <v>59</v>
      </c>
      <c r="F3899" s="103" t="s">
        <v>7733</v>
      </c>
      <c r="G3899" s="103" t="s">
        <v>7286</v>
      </c>
      <c r="H3899" s="10" t="s">
        <v>7558</v>
      </c>
      <c r="I3899" s="10"/>
      <c r="J3899" s="10"/>
      <c r="K3899" s="11">
        <v>46203</v>
      </c>
      <c r="L3899" s="445" t="s">
        <v>61</v>
      </c>
      <c r="M3899" s="10"/>
      <c r="N3899" s="10">
        <f t="shared" si="128"/>
        <v>7</v>
      </c>
      <c r="O3899" s="10" t="str">
        <f t="shared" si="127"/>
        <v>2026 - 27</v>
      </c>
      <c r="P3899" s="441" t="s">
        <v>8654</v>
      </c>
    </row>
    <row r="3900" spans="1:16">
      <c r="A3900" s="117" t="s">
        <v>403</v>
      </c>
      <c r="B3900" s="11">
        <v>46105</v>
      </c>
      <c r="C3900" s="10" t="s">
        <v>26</v>
      </c>
      <c r="D3900" s="10">
        <v>1</v>
      </c>
      <c r="E3900" s="10" t="s">
        <v>59</v>
      </c>
      <c r="F3900" s="10" t="s">
        <v>7836</v>
      </c>
      <c r="G3900" s="10"/>
      <c r="H3900" s="10" t="s">
        <v>379</v>
      </c>
      <c r="I3900" s="10"/>
      <c r="J3900" s="10"/>
      <c r="K3900" s="11">
        <v>46205</v>
      </c>
      <c r="L3900" s="10" t="s">
        <v>61</v>
      </c>
      <c r="M3900" s="10"/>
      <c r="N3900" s="10">
        <f t="shared" si="128"/>
        <v>13</v>
      </c>
      <c r="O3900" s="10" t="str">
        <f t="shared" si="127"/>
        <v>2026 - 27</v>
      </c>
      <c r="P3900" s="10"/>
    </row>
    <row r="3901" spans="1:16">
      <c r="A3901" s="117" t="s">
        <v>403</v>
      </c>
      <c r="B3901" s="11">
        <v>46105</v>
      </c>
      <c r="C3901" s="10" t="s">
        <v>26</v>
      </c>
      <c r="D3901" s="10">
        <v>2</v>
      </c>
      <c r="E3901" s="10" t="s">
        <v>59</v>
      </c>
      <c r="F3901" s="10" t="s">
        <v>5473</v>
      </c>
      <c r="G3901" s="10"/>
      <c r="H3901" s="10" t="s">
        <v>379</v>
      </c>
      <c r="I3901" s="10"/>
      <c r="J3901" s="10"/>
      <c r="K3901" s="11">
        <v>46205</v>
      </c>
      <c r="L3901" s="10" t="s">
        <v>61</v>
      </c>
      <c r="M3901" s="10"/>
      <c r="N3901" s="10">
        <f t="shared" si="128"/>
        <v>13</v>
      </c>
      <c r="O3901" s="10" t="str">
        <f t="shared" si="127"/>
        <v>2026 - 27</v>
      </c>
      <c r="P3901" s="10"/>
    </row>
    <row r="3902" spans="1:16">
      <c r="A3902" s="117" t="s">
        <v>403</v>
      </c>
      <c r="B3902" s="11">
        <v>46105</v>
      </c>
      <c r="C3902" s="10" t="s">
        <v>26</v>
      </c>
      <c r="D3902" s="10">
        <v>2</v>
      </c>
      <c r="E3902" s="10" t="s">
        <v>59</v>
      </c>
      <c r="F3902" s="10" t="s">
        <v>7837</v>
      </c>
      <c r="G3902" s="10"/>
      <c r="H3902" s="10" t="s">
        <v>379</v>
      </c>
      <c r="I3902" s="10"/>
      <c r="J3902" s="10"/>
      <c r="K3902" s="11">
        <v>46205</v>
      </c>
      <c r="L3902" s="10" t="s">
        <v>61</v>
      </c>
      <c r="M3902" s="10"/>
      <c r="N3902" s="10">
        <f t="shared" si="128"/>
        <v>13</v>
      </c>
      <c r="O3902" s="10" t="str">
        <f t="shared" si="127"/>
        <v>2026 - 27</v>
      </c>
      <c r="P3902" s="10"/>
    </row>
    <row r="3903" spans="1:16">
      <c r="A3903" s="352" t="s">
        <v>442</v>
      </c>
      <c r="B3903" s="11">
        <v>46148</v>
      </c>
      <c r="C3903" s="10" t="s">
        <v>39</v>
      </c>
      <c r="D3903" s="10">
        <v>1</v>
      </c>
      <c r="E3903" s="10" t="s">
        <v>59</v>
      </c>
      <c r="F3903" s="373" t="s">
        <v>8196</v>
      </c>
      <c r="G3903" s="443" t="s">
        <v>6479</v>
      </c>
      <c r="H3903" s="10"/>
      <c r="I3903" s="10"/>
      <c r="J3903" s="10"/>
      <c r="K3903" s="11">
        <v>46203</v>
      </c>
      <c r="L3903" s="445" t="s">
        <v>61</v>
      </c>
      <c r="M3903" s="10"/>
      <c r="N3903" s="10">
        <f t="shared" si="128"/>
        <v>19</v>
      </c>
      <c r="O3903" s="10" t="str">
        <f t="shared" si="127"/>
        <v>2026 - 27</v>
      </c>
      <c r="P3903" s="443" t="s">
        <v>8658</v>
      </c>
    </row>
    <row r="3904" spans="1:16">
      <c r="A3904" s="10" t="s">
        <v>376</v>
      </c>
      <c r="B3904" s="11">
        <v>46165</v>
      </c>
      <c r="C3904" s="10" t="s">
        <v>42</v>
      </c>
      <c r="D3904" s="10">
        <v>10</v>
      </c>
      <c r="E3904" s="10" t="s">
        <v>59</v>
      </c>
      <c r="F3904" s="10" t="s">
        <v>8398</v>
      </c>
      <c r="G3904" s="446" t="s">
        <v>8679</v>
      </c>
      <c r="H3904" s="10"/>
      <c r="I3904" s="10"/>
      <c r="J3904" s="10"/>
      <c r="K3904" s="11">
        <v>46205</v>
      </c>
      <c r="L3904" s="10" t="s">
        <v>61</v>
      </c>
      <c r="M3904" s="10"/>
      <c r="N3904" s="10">
        <f t="shared" si="128"/>
        <v>21</v>
      </c>
      <c r="O3904" s="10" t="str">
        <f t="shared" si="127"/>
        <v>2026 - 27</v>
      </c>
      <c r="P3904" s="446" t="s">
        <v>8680</v>
      </c>
    </row>
    <row r="3905" spans="1:16">
      <c r="A3905" s="10" t="s">
        <v>376</v>
      </c>
      <c r="B3905" s="11">
        <v>46165</v>
      </c>
      <c r="C3905" s="10" t="s">
        <v>42</v>
      </c>
      <c r="D3905" s="10">
        <v>10</v>
      </c>
      <c r="E3905" s="10" t="s">
        <v>59</v>
      </c>
      <c r="F3905" s="10" t="s">
        <v>8399</v>
      </c>
      <c r="G3905" s="446" t="s">
        <v>8679</v>
      </c>
      <c r="H3905" s="10"/>
      <c r="I3905" s="10"/>
      <c r="J3905" s="10"/>
      <c r="K3905" s="11">
        <v>46205</v>
      </c>
      <c r="L3905" s="10" t="s">
        <v>61</v>
      </c>
      <c r="M3905" s="10"/>
      <c r="N3905" s="10">
        <f t="shared" si="128"/>
        <v>21</v>
      </c>
      <c r="O3905" s="10" t="str">
        <f t="shared" si="127"/>
        <v>2026 - 27</v>
      </c>
      <c r="P3905" s="446" t="s">
        <v>8680</v>
      </c>
    </row>
    <row r="3906" spans="1:16">
      <c r="A3906" s="10" t="s">
        <v>376</v>
      </c>
      <c r="B3906" s="11">
        <v>46165</v>
      </c>
      <c r="C3906" s="10" t="s">
        <v>42</v>
      </c>
      <c r="D3906" s="10">
        <v>6</v>
      </c>
      <c r="E3906" s="10" t="s">
        <v>59</v>
      </c>
      <c r="F3906" s="377" t="s">
        <v>8400</v>
      </c>
      <c r="G3906" s="446" t="s">
        <v>8679</v>
      </c>
      <c r="H3906" s="10"/>
      <c r="I3906" s="10"/>
      <c r="J3906" s="10"/>
      <c r="K3906" s="11">
        <v>46205</v>
      </c>
      <c r="L3906" s="10" t="s">
        <v>61</v>
      </c>
      <c r="M3906" s="10"/>
      <c r="N3906" s="10">
        <f t="shared" si="128"/>
        <v>21</v>
      </c>
      <c r="O3906" s="10" t="str">
        <f t="shared" si="127"/>
        <v>2026 - 27</v>
      </c>
      <c r="P3906" s="446" t="s">
        <v>8680</v>
      </c>
    </row>
    <row r="3907" spans="1:16">
      <c r="A3907" s="10" t="s">
        <v>376</v>
      </c>
      <c r="B3907" s="11">
        <v>46165</v>
      </c>
      <c r="C3907" s="10" t="s">
        <v>42</v>
      </c>
      <c r="D3907" s="10">
        <v>6</v>
      </c>
      <c r="E3907" s="10" t="s">
        <v>59</v>
      </c>
      <c r="F3907" s="10" t="s">
        <v>8401</v>
      </c>
      <c r="G3907" s="446" t="s">
        <v>8679</v>
      </c>
      <c r="H3907" s="10"/>
      <c r="I3907" s="10"/>
      <c r="J3907" s="10"/>
      <c r="K3907" s="11">
        <v>46205</v>
      </c>
      <c r="L3907" s="10" t="s">
        <v>61</v>
      </c>
      <c r="M3907" s="10"/>
      <c r="N3907" s="10">
        <f t="shared" si="128"/>
        <v>21</v>
      </c>
      <c r="O3907" s="10" t="str">
        <f t="shared" si="127"/>
        <v>2026 - 27</v>
      </c>
      <c r="P3907" s="446" t="s">
        <v>8680</v>
      </c>
    </row>
    <row r="3908" spans="1:16">
      <c r="A3908" s="10" t="s">
        <v>376</v>
      </c>
      <c r="B3908" s="11">
        <v>46171</v>
      </c>
      <c r="C3908" s="10" t="s">
        <v>60</v>
      </c>
      <c r="D3908" s="10">
        <v>600</v>
      </c>
      <c r="E3908" s="10" t="s">
        <v>59</v>
      </c>
      <c r="F3908" s="444" t="s">
        <v>8659</v>
      </c>
      <c r="G3908" s="444" t="s">
        <v>7785</v>
      </c>
      <c r="H3908" s="10"/>
      <c r="I3908" s="10"/>
      <c r="J3908" s="10"/>
      <c r="K3908" s="11">
        <v>46203</v>
      </c>
      <c r="L3908" s="445" t="s">
        <v>61</v>
      </c>
      <c r="M3908" s="10"/>
      <c r="N3908" s="10">
        <f t="shared" si="128"/>
        <v>22</v>
      </c>
      <c r="O3908" s="10" t="str">
        <f t="shared" si="127"/>
        <v>2026 - 27</v>
      </c>
      <c r="P3908" s="444" t="s">
        <v>8660</v>
      </c>
    </row>
    <row r="3909" spans="1:16">
      <c r="A3909" s="10" t="s">
        <v>376</v>
      </c>
      <c r="B3909" s="11">
        <v>46171</v>
      </c>
      <c r="C3909" s="10" t="s">
        <v>60</v>
      </c>
      <c r="D3909" s="10">
        <v>200</v>
      </c>
      <c r="E3909" s="10" t="s">
        <v>59</v>
      </c>
      <c r="F3909" s="389" t="s">
        <v>7481</v>
      </c>
      <c r="G3909" s="444" t="s">
        <v>7785</v>
      </c>
      <c r="H3909" s="10"/>
      <c r="I3909" s="10"/>
      <c r="J3909" s="10"/>
      <c r="K3909" s="11">
        <v>46203</v>
      </c>
      <c r="L3909" s="445" t="s">
        <v>61</v>
      </c>
      <c r="M3909" s="10"/>
      <c r="N3909" s="10">
        <f t="shared" si="128"/>
        <v>22</v>
      </c>
      <c r="O3909" s="10" t="str">
        <f t="shared" si="127"/>
        <v>2026 - 27</v>
      </c>
      <c r="P3909" s="444" t="s">
        <v>8660</v>
      </c>
    </row>
    <row r="3910" spans="1:16">
      <c r="A3910" s="10" t="s">
        <v>376</v>
      </c>
      <c r="B3910" s="11">
        <v>46171</v>
      </c>
      <c r="C3910" s="10" t="s">
        <v>60</v>
      </c>
      <c r="D3910" s="10">
        <v>440</v>
      </c>
      <c r="E3910" s="10" t="s">
        <v>59</v>
      </c>
      <c r="F3910" s="389" t="s">
        <v>7481</v>
      </c>
      <c r="G3910" s="449" t="s">
        <v>7785</v>
      </c>
      <c r="H3910" s="10"/>
      <c r="I3910" s="10"/>
      <c r="J3910" s="10"/>
      <c r="K3910" s="11">
        <v>46209</v>
      </c>
      <c r="L3910" s="10" t="s">
        <v>61</v>
      </c>
      <c r="M3910" s="10"/>
      <c r="N3910" s="10">
        <f t="shared" si="128"/>
        <v>22</v>
      </c>
      <c r="O3910" s="10" t="str">
        <f t="shared" si="127"/>
        <v>2026 - 28</v>
      </c>
      <c r="P3910" s="449" t="s">
        <v>8701</v>
      </c>
    </row>
    <row r="3911" spans="1:16">
      <c r="A3911" s="10" t="s">
        <v>376</v>
      </c>
      <c r="B3911" s="11">
        <v>46171</v>
      </c>
      <c r="C3911" s="10" t="s">
        <v>60</v>
      </c>
      <c r="D3911" s="10">
        <v>440</v>
      </c>
      <c r="E3911" s="10" t="s">
        <v>59</v>
      </c>
      <c r="F3911" s="389" t="s">
        <v>7481</v>
      </c>
      <c r="G3911" s="447" t="s">
        <v>7785</v>
      </c>
      <c r="H3911" s="10"/>
      <c r="I3911" s="10"/>
      <c r="J3911" s="10"/>
      <c r="K3911" s="11">
        <v>46207</v>
      </c>
      <c r="L3911" s="10" t="s">
        <v>61</v>
      </c>
      <c r="M3911" s="10"/>
      <c r="N3911" s="10">
        <f t="shared" si="128"/>
        <v>22</v>
      </c>
      <c r="O3911" s="10" t="str">
        <f t="shared" si="127"/>
        <v>2026 - 27</v>
      </c>
      <c r="P3911" s="447" t="s">
        <v>8685</v>
      </c>
    </row>
    <row r="3912" spans="1:16">
      <c r="A3912" s="10" t="s">
        <v>7958</v>
      </c>
      <c r="B3912" s="11">
        <v>46170</v>
      </c>
      <c r="C3912" s="10" t="s">
        <v>60</v>
      </c>
      <c r="D3912" s="10">
        <v>3200</v>
      </c>
      <c r="E3912" s="10" t="s">
        <v>59</v>
      </c>
      <c r="F3912" s="10" t="s">
        <v>8556</v>
      </c>
      <c r="G3912" s="10"/>
      <c r="H3912" s="10" t="s">
        <v>7958</v>
      </c>
      <c r="I3912" s="10" t="s">
        <v>136</v>
      </c>
      <c r="J3912" s="10"/>
      <c r="K3912" s="11">
        <v>46202</v>
      </c>
      <c r="L3912" s="10" t="s">
        <v>61</v>
      </c>
      <c r="M3912" s="10"/>
      <c r="N3912" s="10">
        <f t="shared" si="128"/>
        <v>22</v>
      </c>
      <c r="O3912" s="10" t="str">
        <f t="shared" si="127"/>
        <v>2026 - 27</v>
      </c>
      <c r="P3912" s="10"/>
    </row>
    <row r="3913" spans="1:16">
      <c r="A3913" s="10" t="s">
        <v>7958</v>
      </c>
      <c r="B3913" s="11">
        <v>46170</v>
      </c>
      <c r="C3913" s="10" t="s">
        <v>60</v>
      </c>
      <c r="D3913" s="10">
        <v>5000</v>
      </c>
      <c r="E3913" s="10" t="s">
        <v>59</v>
      </c>
      <c r="F3913" s="10" t="s">
        <v>8557</v>
      </c>
      <c r="G3913" s="10"/>
      <c r="H3913" s="10" t="s">
        <v>7958</v>
      </c>
      <c r="I3913" s="10" t="s">
        <v>136</v>
      </c>
      <c r="J3913" s="10"/>
      <c r="K3913" s="11">
        <v>46202</v>
      </c>
      <c r="L3913" s="10" t="s">
        <v>61</v>
      </c>
      <c r="M3913" s="10"/>
      <c r="N3913" s="10">
        <f t="shared" si="128"/>
        <v>22</v>
      </c>
      <c r="O3913" s="10" t="str">
        <f t="shared" si="127"/>
        <v>2026 - 27</v>
      </c>
      <c r="P3913" s="10"/>
    </row>
    <row r="3914" spans="1:16">
      <c r="A3914" s="10" t="s">
        <v>376</v>
      </c>
      <c r="B3914" s="11">
        <v>46190</v>
      </c>
      <c r="C3914" s="10" t="s">
        <v>22</v>
      </c>
      <c r="D3914" s="10">
        <v>12</v>
      </c>
      <c r="E3914" s="10" t="s">
        <v>344</v>
      </c>
      <c r="F3914" s="10" t="s">
        <v>175</v>
      </c>
      <c r="G3914" s="441" t="s">
        <v>6461</v>
      </c>
      <c r="H3914" s="10"/>
      <c r="I3914" s="10"/>
      <c r="J3914" s="10"/>
      <c r="K3914" s="11">
        <v>46203</v>
      </c>
      <c r="L3914" s="445" t="s">
        <v>61</v>
      </c>
      <c r="M3914" s="10"/>
      <c r="N3914" s="10">
        <f t="shared" si="128"/>
        <v>25</v>
      </c>
      <c r="O3914" s="10" t="str">
        <f t="shared" si="127"/>
        <v>2026 - 27</v>
      </c>
      <c r="P3914" s="10"/>
    </row>
    <row r="3915" spans="1:16">
      <c r="A3915" s="10" t="s">
        <v>376</v>
      </c>
      <c r="B3915" s="11">
        <v>46190</v>
      </c>
      <c r="C3915" s="10" t="s">
        <v>22</v>
      </c>
      <c r="D3915" s="10">
        <v>24</v>
      </c>
      <c r="E3915" s="10" t="s">
        <v>344</v>
      </c>
      <c r="F3915" s="10" t="s">
        <v>176</v>
      </c>
      <c r="G3915" s="441" t="s">
        <v>6461</v>
      </c>
      <c r="H3915" s="10"/>
      <c r="I3915" s="10"/>
      <c r="J3915" s="10"/>
      <c r="K3915" s="11">
        <v>46203</v>
      </c>
      <c r="L3915" s="445" t="s">
        <v>61</v>
      </c>
      <c r="M3915" s="10"/>
      <c r="N3915" s="10">
        <f t="shared" si="128"/>
        <v>25</v>
      </c>
      <c r="O3915" s="10" t="str">
        <f t="shared" si="127"/>
        <v>2026 - 27</v>
      </c>
      <c r="P3915" s="10"/>
    </row>
    <row r="3916" spans="1:16">
      <c r="A3916" s="10" t="s">
        <v>376</v>
      </c>
      <c r="B3916" s="11">
        <v>46190</v>
      </c>
      <c r="C3916" s="10" t="s">
        <v>22</v>
      </c>
      <c r="D3916" s="10">
        <v>3</v>
      </c>
      <c r="E3916" s="10" t="s">
        <v>344</v>
      </c>
      <c r="F3916" s="10" t="s">
        <v>186</v>
      </c>
      <c r="G3916" s="441" t="s">
        <v>6461</v>
      </c>
      <c r="H3916" s="10"/>
      <c r="I3916" s="10"/>
      <c r="J3916" s="10"/>
      <c r="K3916" s="11">
        <v>46203</v>
      </c>
      <c r="L3916" s="445" t="s">
        <v>61</v>
      </c>
      <c r="M3916" s="10"/>
      <c r="N3916" s="10">
        <f t="shared" si="128"/>
        <v>25</v>
      </c>
      <c r="O3916" s="10" t="str">
        <f t="shared" si="127"/>
        <v>2026 - 27</v>
      </c>
      <c r="P3916" s="10"/>
    </row>
    <row r="3917" spans="1:16">
      <c r="A3917" s="10" t="s">
        <v>376</v>
      </c>
      <c r="B3917" s="11">
        <v>46190</v>
      </c>
      <c r="C3917" s="10" t="s">
        <v>22</v>
      </c>
      <c r="D3917" s="10">
        <v>3</v>
      </c>
      <c r="E3917" s="10" t="s">
        <v>344</v>
      </c>
      <c r="F3917" s="10" t="s">
        <v>187</v>
      </c>
      <c r="G3917" s="441" t="s">
        <v>6461</v>
      </c>
      <c r="H3917" s="10"/>
      <c r="I3917" s="10"/>
      <c r="J3917" s="10"/>
      <c r="K3917" s="11">
        <v>46203</v>
      </c>
      <c r="L3917" s="445" t="s">
        <v>61</v>
      </c>
      <c r="M3917" s="10"/>
      <c r="N3917" s="10">
        <f t="shared" si="128"/>
        <v>25</v>
      </c>
      <c r="O3917" s="10" t="str">
        <f t="shared" si="127"/>
        <v>2026 - 27</v>
      </c>
      <c r="P3917" s="10"/>
    </row>
    <row r="3918" spans="1:16">
      <c r="A3918" s="10" t="s">
        <v>376</v>
      </c>
      <c r="B3918" s="11">
        <v>46190</v>
      </c>
      <c r="C3918" s="10" t="s">
        <v>22</v>
      </c>
      <c r="D3918" s="10">
        <v>3</v>
      </c>
      <c r="E3918" s="10" t="s">
        <v>344</v>
      </c>
      <c r="F3918" s="10" t="s">
        <v>188</v>
      </c>
      <c r="G3918" s="441" t="s">
        <v>6461</v>
      </c>
      <c r="H3918" s="10"/>
      <c r="I3918" s="10"/>
      <c r="J3918" s="10"/>
      <c r="K3918" s="11">
        <v>46203</v>
      </c>
      <c r="L3918" s="445" t="s">
        <v>61</v>
      </c>
      <c r="M3918" s="10"/>
      <c r="N3918" s="10">
        <f t="shared" si="128"/>
        <v>25</v>
      </c>
      <c r="O3918" s="10" t="str">
        <f t="shared" si="127"/>
        <v>2026 - 27</v>
      </c>
      <c r="P3918" s="10"/>
    </row>
    <row r="3919" spans="1:16">
      <c r="A3919" s="10" t="s">
        <v>376</v>
      </c>
      <c r="B3919" s="11">
        <v>46196</v>
      </c>
      <c r="C3919" s="10" t="s">
        <v>60</v>
      </c>
      <c r="D3919" s="10">
        <v>5</v>
      </c>
      <c r="E3919" s="10" t="s">
        <v>346</v>
      </c>
      <c r="F3919" s="10" t="s">
        <v>6300</v>
      </c>
      <c r="G3919" s="10"/>
      <c r="H3919" s="447" t="s">
        <v>6462</v>
      </c>
      <c r="I3919" s="10"/>
      <c r="J3919" s="10"/>
      <c r="K3919" s="11">
        <v>46205</v>
      </c>
      <c r="L3919" s="10" t="s">
        <v>61</v>
      </c>
      <c r="M3919" s="10"/>
      <c r="N3919" s="10">
        <f t="shared" si="128"/>
        <v>26</v>
      </c>
      <c r="O3919" s="10" t="str">
        <f t="shared" si="127"/>
        <v>2026 - 27</v>
      </c>
      <c r="P3919" s="10"/>
    </row>
    <row r="3920" spans="1:16">
      <c r="A3920" s="10" t="s">
        <v>376</v>
      </c>
      <c r="B3920" s="11">
        <v>46196</v>
      </c>
      <c r="C3920" s="10" t="s">
        <v>60</v>
      </c>
      <c r="D3920" s="10">
        <v>3</v>
      </c>
      <c r="E3920" s="10" t="s">
        <v>15</v>
      </c>
      <c r="F3920" s="10" t="s">
        <v>6301</v>
      </c>
      <c r="G3920" s="446" t="s">
        <v>6171</v>
      </c>
      <c r="H3920" s="10"/>
      <c r="I3920" s="10"/>
      <c r="J3920" s="10"/>
      <c r="K3920" s="11">
        <v>46205</v>
      </c>
      <c r="L3920" s="10" t="s">
        <v>61</v>
      </c>
      <c r="M3920" s="10"/>
      <c r="N3920" s="10">
        <f t="shared" si="128"/>
        <v>26</v>
      </c>
      <c r="O3920" s="10" t="str">
        <f t="shared" si="127"/>
        <v>2026 - 27</v>
      </c>
      <c r="P3920" s="446" t="s">
        <v>8683</v>
      </c>
    </row>
    <row r="3921" spans="1:16">
      <c r="A3921" s="10" t="s">
        <v>376</v>
      </c>
      <c r="B3921" s="11">
        <v>46196</v>
      </c>
      <c r="C3921" s="10" t="s">
        <v>60</v>
      </c>
      <c r="D3921" s="10">
        <v>2</v>
      </c>
      <c r="E3921" s="10" t="s">
        <v>15</v>
      </c>
      <c r="F3921" s="10" t="s">
        <v>6302</v>
      </c>
      <c r="G3921" s="446" t="s">
        <v>6171</v>
      </c>
      <c r="H3921" s="10"/>
      <c r="I3921" s="10"/>
      <c r="J3921" s="10"/>
      <c r="K3921" s="11">
        <v>46205</v>
      </c>
      <c r="L3921" s="10" t="s">
        <v>61</v>
      </c>
      <c r="M3921" s="10"/>
      <c r="N3921" s="10">
        <f t="shared" si="128"/>
        <v>26</v>
      </c>
      <c r="O3921" s="10" t="str">
        <f t="shared" si="127"/>
        <v>2026 - 27</v>
      </c>
      <c r="P3921" s="446" t="s">
        <v>8683</v>
      </c>
    </row>
    <row r="3922" spans="1:16">
      <c r="A3922" s="10" t="s">
        <v>376</v>
      </c>
      <c r="B3922" s="11">
        <v>46196</v>
      </c>
      <c r="C3922" s="10" t="s">
        <v>60</v>
      </c>
      <c r="D3922" s="10">
        <v>2</v>
      </c>
      <c r="E3922" s="10" t="s">
        <v>15</v>
      </c>
      <c r="F3922" s="10" t="s">
        <v>204</v>
      </c>
      <c r="G3922" s="446" t="s">
        <v>7069</v>
      </c>
      <c r="H3922" s="10"/>
      <c r="I3922" s="10"/>
      <c r="J3922" s="10"/>
      <c r="K3922" s="11">
        <v>46204</v>
      </c>
      <c r="L3922" s="10" t="s">
        <v>61</v>
      </c>
      <c r="M3922" s="10"/>
      <c r="N3922" s="10">
        <f t="shared" si="128"/>
        <v>26</v>
      </c>
      <c r="O3922" s="10" t="str">
        <f t="shared" si="127"/>
        <v>2026 - 27</v>
      </c>
      <c r="P3922" s="446" t="s">
        <v>8663</v>
      </c>
    </row>
    <row r="3923" spans="1:16">
      <c r="A3923" s="10" t="s">
        <v>376</v>
      </c>
      <c r="B3923" s="11">
        <v>46196</v>
      </c>
      <c r="C3923" s="10" t="s">
        <v>22</v>
      </c>
      <c r="D3923" s="10">
        <v>200</v>
      </c>
      <c r="E3923" s="10" t="s">
        <v>59</v>
      </c>
      <c r="F3923" s="10" t="s">
        <v>6303</v>
      </c>
      <c r="G3923" s="441" t="s">
        <v>5783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8"/>
        <v>26</v>
      </c>
      <c r="O3923" s="10" t="str">
        <f t="shared" si="127"/>
        <v>2026 - 27</v>
      </c>
      <c r="P3923" s="441" t="s">
        <v>8653</v>
      </c>
    </row>
    <row r="3924" spans="1:16">
      <c r="A3924" s="10" t="s">
        <v>376</v>
      </c>
      <c r="B3924" s="11">
        <v>46196</v>
      </c>
      <c r="C3924" s="10" t="s">
        <v>22</v>
      </c>
      <c r="D3924" s="10">
        <v>36</v>
      </c>
      <c r="E3924" s="10" t="s">
        <v>344</v>
      </c>
      <c r="F3924" s="10" t="s">
        <v>6308</v>
      </c>
      <c r="G3924" s="441" t="s">
        <v>6461</v>
      </c>
      <c r="H3924" s="10"/>
      <c r="I3924" s="10"/>
      <c r="J3924" s="10"/>
      <c r="K3924" s="11">
        <v>46203</v>
      </c>
      <c r="L3924" s="445" t="s">
        <v>61</v>
      </c>
      <c r="M3924" s="10"/>
      <c r="N3924" s="10">
        <f t="shared" si="128"/>
        <v>26</v>
      </c>
      <c r="O3924" s="10" t="str">
        <f t="shared" si="127"/>
        <v>2026 - 27</v>
      </c>
      <c r="P3924" s="10"/>
    </row>
    <row r="3925" spans="1:16">
      <c r="A3925" s="10" t="s">
        <v>376</v>
      </c>
      <c r="B3925" s="11">
        <v>46196</v>
      </c>
      <c r="C3925" s="10" t="s">
        <v>22</v>
      </c>
      <c r="D3925" s="10">
        <v>20</v>
      </c>
      <c r="E3925" s="10" t="s">
        <v>59</v>
      </c>
      <c r="F3925" s="10" t="s">
        <v>178</v>
      </c>
      <c r="G3925" s="441" t="s">
        <v>5783</v>
      </c>
      <c r="H3925" s="10"/>
      <c r="I3925" s="10"/>
      <c r="J3925" s="10"/>
      <c r="K3925" s="11">
        <v>46203</v>
      </c>
      <c r="L3925" s="445" t="s">
        <v>61</v>
      </c>
      <c r="M3925" s="10"/>
      <c r="N3925" s="10">
        <f t="shared" si="128"/>
        <v>26</v>
      </c>
      <c r="O3925" s="10" t="str">
        <f t="shared" si="127"/>
        <v>2026 - 27</v>
      </c>
      <c r="P3925" s="10"/>
    </row>
    <row r="3926" spans="1:16">
      <c r="A3926" s="10" t="s">
        <v>376</v>
      </c>
      <c r="B3926" s="11">
        <v>46196</v>
      </c>
      <c r="C3926" s="10" t="s">
        <v>29</v>
      </c>
      <c r="D3926" s="10">
        <v>5</v>
      </c>
      <c r="E3926" s="10" t="s">
        <v>59</v>
      </c>
      <c r="F3926" s="10" t="s">
        <v>8598</v>
      </c>
      <c r="G3926" s="441" t="s">
        <v>5783</v>
      </c>
      <c r="H3926" s="10"/>
      <c r="I3926" s="10"/>
      <c r="J3926" s="10"/>
      <c r="K3926" s="11">
        <v>46203</v>
      </c>
      <c r="L3926" s="445" t="s">
        <v>61</v>
      </c>
      <c r="M3926" s="10"/>
      <c r="N3926" s="10">
        <f t="shared" si="128"/>
        <v>26</v>
      </c>
      <c r="O3926" s="10" t="str">
        <f t="shared" si="127"/>
        <v>2026 - 27</v>
      </c>
      <c r="P3926" s="441" t="s">
        <v>8651</v>
      </c>
    </row>
    <row r="3927" spans="1:16">
      <c r="A3927" s="10" t="s">
        <v>376</v>
      </c>
      <c r="B3927" s="11">
        <v>46196</v>
      </c>
      <c r="C3927" s="10" t="s">
        <v>29</v>
      </c>
      <c r="D3927" s="10">
        <v>4</v>
      </c>
      <c r="E3927" s="10" t="s">
        <v>59</v>
      </c>
      <c r="F3927" s="10" t="s">
        <v>8599</v>
      </c>
      <c r="G3927" s="441" t="s">
        <v>5783</v>
      </c>
      <c r="H3927" s="10"/>
      <c r="I3927" s="10"/>
      <c r="J3927" s="10"/>
      <c r="K3927" s="11">
        <v>46203</v>
      </c>
      <c r="L3927" s="445" t="s">
        <v>61</v>
      </c>
      <c r="M3927" s="10"/>
      <c r="N3927" s="10">
        <f t="shared" si="128"/>
        <v>26</v>
      </c>
      <c r="O3927" s="10" t="str">
        <f t="shared" si="127"/>
        <v>2026 - 27</v>
      </c>
      <c r="P3927" s="441" t="s">
        <v>8651</v>
      </c>
    </row>
    <row r="3928" spans="1:16">
      <c r="A3928" s="10" t="s">
        <v>376</v>
      </c>
      <c r="B3928" s="11">
        <v>46196</v>
      </c>
      <c r="C3928" s="10" t="s">
        <v>29</v>
      </c>
      <c r="D3928" s="10">
        <v>5</v>
      </c>
      <c r="E3928" s="10" t="s">
        <v>59</v>
      </c>
      <c r="F3928" s="10" t="s">
        <v>8600</v>
      </c>
      <c r="G3928" s="441" t="s">
        <v>5783</v>
      </c>
      <c r="H3928" s="10"/>
      <c r="I3928" s="10"/>
      <c r="J3928" s="10"/>
      <c r="K3928" s="11">
        <v>46203</v>
      </c>
      <c r="L3928" s="445" t="s">
        <v>61</v>
      </c>
      <c r="M3928" s="10"/>
      <c r="N3928" s="10">
        <f t="shared" si="128"/>
        <v>26</v>
      </c>
      <c r="O3928" s="10" t="str">
        <f t="shared" si="127"/>
        <v>2026 - 27</v>
      </c>
      <c r="P3928" s="441" t="s">
        <v>8651</v>
      </c>
    </row>
    <row r="3929" spans="1:16">
      <c r="A3929" s="10" t="s">
        <v>376</v>
      </c>
      <c r="B3929" s="11">
        <v>46196</v>
      </c>
      <c r="C3929" s="10" t="s">
        <v>29</v>
      </c>
      <c r="D3929" s="10">
        <v>1</v>
      </c>
      <c r="E3929" s="10" t="s">
        <v>59</v>
      </c>
      <c r="F3929" s="10" t="s">
        <v>8602</v>
      </c>
      <c r="G3929" s="441" t="s">
        <v>5783</v>
      </c>
      <c r="H3929" s="10"/>
      <c r="I3929" s="10"/>
      <c r="J3929" s="10"/>
      <c r="K3929" s="11">
        <v>46203</v>
      </c>
      <c r="L3929" s="445" t="s">
        <v>61</v>
      </c>
      <c r="M3929" s="10"/>
      <c r="N3929" s="10">
        <f t="shared" si="128"/>
        <v>26</v>
      </c>
      <c r="O3929" s="10" t="str">
        <f t="shared" si="127"/>
        <v>2026 - 27</v>
      </c>
      <c r="P3929" s="441" t="s">
        <v>8651</v>
      </c>
    </row>
    <row r="3930" spans="1:16">
      <c r="A3930" s="10" t="s">
        <v>376</v>
      </c>
      <c r="B3930" s="11">
        <v>46196</v>
      </c>
      <c r="C3930" s="10" t="s">
        <v>29</v>
      </c>
      <c r="D3930" s="10">
        <v>5</v>
      </c>
      <c r="E3930" s="10" t="s">
        <v>59</v>
      </c>
      <c r="F3930" s="10" t="s">
        <v>8603</v>
      </c>
      <c r="G3930" s="441" t="s">
        <v>5783</v>
      </c>
      <c r="H3930" s="10"/>
      <c r="I3930" s="10"/>
      <c r="J3930" s="10"/>
      <c r="K3930" s="11">
        <v>46203</v>
      </c>
      <c r="L3930" s="445" t="s">
        <v>61</v>
      </c>
      <c r="M3930" s="10"/>
      <c r="N3930" s="10">
        <f t="shared" si="128"/>
        <v>26</v>
      </c>
      <c r="O3930" s="10" t="str">
        <f t="shared" si="127"/>
        <v>2026 - 27</v>
      </c>
      <c r="P3930" s="441" t="s">
        <v>8651</v>
      </c>
    </row>
    <row r="3931" spans="1:16">
      <c r="A3931" s="10" t="s">
        <v>376</v>
      </c>
      <c r="B3931" s="11">
        <v>46196</v>
      </c>
      <c r="C3931" s="10" t="s">
        <v>29</v>
      </c>
      <c r="D3931" s="10">
        <v>1</v>
      </c>
      <c r="E3931" s="10" t="s">
        <v>59</v>
      </c>
      <c r="F3931" s="10" t="s">
        <v>8606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8"/>
        <v>26</v>
      </c>
      <c r="O3931" s="10" t="str">
        <f t="shared" si="127"/>
        <v>2026 - 27</v>
      </c>
      <c r="P3931" s="441" t="s">
        <v>8651</v>
      </c>
    </row>
    <row r="3932" spans="1:16">
      <c r="A3932" s="10" t="s">
        <v>376</v>
      </c>
      <c r="B3932" s="11">
        <v>46196</v>
      </c>
      <c r="C3932" s="10" t="s">
        <v>29</v>
      </c>
      <c r="D3932" s="10">
        <v>1</v>
      </c>
      <c r="E3932" s="10" t="s">
        <v>14</v>
      </c>
      <c r="F3932" s="10" t="s">
        <v>8607</v>
      </c>
      <c r="G3932" s="441" t="s">
        <v>5783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8"/>
        <v>26</v>
      </c>
      <c r="O3932" s="10" t="str">
        <f t="shared" si="127"/>
        <v>2026 - 27</v>
      </c>
      <c r="P3932" s="441" t="s">
        <v>8651</v>
      </c>
    </row>
    <row r="3933" spans="1:16">
      <c r="A3933" s="10" t="s">
        <v>376</v>
      </c>
      <c r="B3933" s="11">
        <v>46196</v>
      </c>
      <c r="C3933" s="10" t="s">
        <v>25</v>
      </c>
      <c r="D3933" s="10">
        <v>2</v>
      </c>
      <c r="E3933" s="10" t="s">
        <v>59</v>
      </c>
      <c r="F3933" s="10" t="s">
        <v>342</v>
      </c>
      <c r="G3933" s="10"/>
      <c r="H3933" s="10"/>
      <c r="I3933" s="10"/>
      <c r="J3933" s="10"/>
      <c r="K3933" s="11">
        <v>46203</v>
      </c>
      <c r="L3933" s="10" t="s">
        <v>61</v>
      </c>
      <c r="M3933" s="10"/>
      <c r="N3933" s="10">
        <f t="shared" si="128"/>
        <v>26</v>
      </c>
      <c r="O3933" s="10" t="str">
        <f t="shared" si="127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20</v>
      </c>
      <c r="E3934" s="10" t="s">
        <v>59</v>
      </c>
      <c r="F3934" s="10" t="s">
        <v>6337</v>
      </c>
      <c r="G3934" s="440" t="s">
        <v>5927</v>
      </c>
      <c r="H3934" s="10"/>
      <c r="I3934" s="10"/>
      <c r="J3934" s="10"/>
      <c r="K3934" s="11">
        <v>46202</v>
      </c>
      <c r="L3934" s="445" t="s">
        <v>61</v>
      </c>
      <c r="M3934" s="10"/>
      <c r="N3934" s="10">
        <f t="shared" si="128"/>
        <v>26</v>
      </c>
      <c r="O3934" s="10" t="str">
        <f t="shared" si="127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5</v>
      </c>
      <c r="E3935" s="10" t="s">
        <v>14</v>
      </c>
      <c r="F3935" s="10" t="s">
        <v>275</v>
      </c>
      <c r="G3935" s="440" t="s">
        <v>5927</v>
      </c>
      <c r="H3935" s="10"/>
      <c r="I3935" s="10"/>
      <c r="J3935" s="10"/>
      <c r="K3935" s="11">
        <v>46202</v>
      </c>
      <c r="L3935" s="445" t="s">
        <v>61</v>
      </c>
      <c r="M3935" s="10"/>
      <c r="N3935" s="10">
        <f t="shared" si="128"/>
        <v>26</v>
      </c>
      <c r="O3935" s="10" t="str">
        <f t="shared" si="127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5</v>
      </c>
      <c r="E3936" s="10" t="s">
        <v>14</v>
      </c>
      <c r="F3936" s="10" t="s">
        <v>8609</v>
      </c>
      <c r="G3936" s="440" t="s">
        <v>5927</v>
      </c>
      <c r="H3936" s="10"/>
      <c r="I3936" s="10"/>
      <c r="J3936" s="10"/>
      <c r="K3936" s="11">
        <v>46202</v>
      </c>
      <c r="L3936" s="445" t="s">
        <v>61</v>
      </c>
      <c r="M3936" s="10"/>
      <c r="N3936" s="10">
        <f t="shared" si="128"/>
        <v>26</v>
      </c>
      <c r="O3936" s="10" t="str">
        <f t="shared" si="127"/>
        <v>2026 - 27</v>
      </c>
      <c r="P3936" s="10"/>
    </row>
    <row r="3937" spans="1:16">
      <c r="A3937" s="10" t="s">
        <v>376</v>
      </c>
      <c r="B3937" s="11">
        <v>46196</v>
      </c>
      <c r="C3937" s="10" t="s">
        <v>24</v>
      </c>
      <c r="D3937" s="10">
        <v>5</v>
      </c>
      <c r="E3937" s="10" t="s">
        <v>14</v>
      </c>
      <c r="F3937" s="10" t="s">
        <v>5412</v>
      </c>
      <c r="G3937" s="440" t="s">
        <v>5927</v>
      </c>
      <c r="H3937" s="10"/>
      <c r="I3937" s="10"/>
      <c r="J3937" s="10"/>
      <c r="K3937" s="11">
        <v>46202</v>
      </c>
      <c r="L3937" s="445" t="s">
        <v>61</v>
      </c>
      <c r="M3937" s="10"/>
      <c r="N3937" s="10">
        <f t="shared" si="128"/>
        <v>26</v>
      </c>
      <c r="O3937" s="10" t="str">
        <f t="shared" si="127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5</v>
      </c>
      <c r="E3938" s="10" t="s">
        <v>59</v>
      </c>
      <c r="F3938" s="10" t="s">
        <v>195</v>
      </c>
      <c r="G3938" s="440" t="s">
        <v>5927</v>
      </c>
      <c r="H3938" s="10"/>
      <c r="I3938" s="10"/>
      <c r="J3938" s="10"/>
      <c r="K3938" s="11">
        <v>46202</v>
      </c>
      <c r="L3938" s="445" t="s">
        <v>61</v>
      </c>
      <c r="M3938" s="10"/>
      <c r="N3938" s="10">
        <f t="shared" si="128"/>
        <v>26</v>
      </c>
      <c r="O3938" s="10" t="str">
        <f t="shared" si="127"/>
        <v>2026 - 27</v>
      </c>
      <c r="P3938" s="10"/>
    </row>
    <row r="3939" spans="1:16">
      <c r="A3939" s="10" t="s">
        <v>376</v>
      </c>
      <c r="B3939" s="11">
        <v>46196</v>
      </c>
      <c r="C3939" s="10" t="s">
        <v>24</v>
      </c>
      <c r="D3939" s="10">
        <v>4</v>
      </c>
      <c r="E3939" s="10" t="s">
        <v>59</v>
      </c>
      <c r="F3939" s="10" t="s">
        <v>194</v>
      </c>
      <c r="G3939" s="440" t="s">
        <v>5927</v>
      </c>
      <c r="H3939" s="10"/>
      <c r="I3939" s="10"/>
      <c r="J3939" s="10"/>
      <c r="K3939" s="11">
        <v>46202</v>
      </c>
      <c r="L3939" s="445" t="s">
        <v>61</v>
      </c>
      <c r="M3939" s="10"/>
      <c r="N3939" s="10">
        <f t="shared" si="128"/>
        <v>26</v>
      </c>
      <c r="O3939" s="10" t="str">
        <f t="shared" si="127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1</v>
      </c>
      <c r="E3940" s="10" t="s">
        <v>59</v>
      </c>
      <c r="F3940" s="10" t="s">
        <v>194</v>
      </c>
      <c r="G3940" s="440" t="s">
        <v>5927</v>
      </c>
      <c r="H3940" s="10"/>
      <c r="I3940" s="10"/>
      <c r="J3940" s="10"/>
      <c r="K3940" s="11">
        <v>46202</v>
      </c>
      <c r="L3940" s="10" t="s">
        <v>58</v>
      </c>
      <c r="M3940" s="10"/>
      <c r="N3940" s="10">
        <f t="shared" si="128"/>
        <v>26</v>
      </c>
      <c r="O3940" s="10" t="str">
        <f t="shared" si="127"/>
        <v>2026 - 27</v>
      </c>
      <c r="P3940" s="10"/>
    </row>
    <row r="3941" spans="1:16">
      <c r="A3941" s="10" t="s">
        <v>376</v>
      </c>
      <c r="B3941" s="11">
        <v>46196</v>
      </c>
      <c r="C3941" s="10" t="s">
        <v>24</v>
      </c>
      <c r="D3941" s="10">
        <v>10</v>
      </c>
      <c r="E3941" s="10" t="s">
        <v>59</v>
      </c>
      <c r="F3941" s="10" t="s">
        <v>5344</v>
      </c>
      <c r="G3941" s="440" t="s">
        <v>5927</v>
      </c>
      <c r="H3941" s="10"/>
      <c r="I3941" s="10"/>
      <c r="J3941" s="10"/>
      <c r="K3941" s="11">
        <v>46202</v>
      </c>
      <c r="L3941" s="445" t="s">
        <v>61</v>
      </c>
      <c r="M3941" s="10"/>
      <c r="N3941" s="10">
        <f t="shared" si="128"/>
        <v>26</v>
      </c>
      <c r="O3941" s="10" t="str">
        <f t="shared" ref="O3941:O4006" si="129">YEAR(K3941) &amp; " - " &amp; TEXT(WEEKNUM(K3941),"00")</f>
        <v>2026 - 27</v>
      </c>
      <c r="P3941" s="10"/>
    </row>
    <row r="3942" spans="1:16">
      <c r="A3942" s="10" t="s">
        <v>376</v>
      </c>
      <c r="B3942" s="11">
        <v>46196</v>
      </c>
      <c r="C3942" s="10" t="s">
        <v>24</v>
      </c>
      <c r="D3942" s="10">
        <v>7</v>
      </c>
      <c r="E3942" s="10" t="s">
        <v>59</v>
      </c>
      <c r="F3942" s="10" t="s">
        <v>5343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8"/>
        <v>26</v>
      </c>
      <c r="O3942" s="10" t="str">
        <f t="shared" si="129"/>
        <v>2026 - 27</v>
      </c>
      <c r="P3942" s="10"/>
    </row>
    <row r="3943" spans="1:16">
      <c r="A3943" s="10" t="s">
        <v>376</v>
      </c>
      <c r="B3943" s="11">
        <v>46196</v>
      </c>
      <c r="C3943" s="10" t="s">
        <v>24</v>
      </c>
      <c r="D3943" s="10">
        <v>3</v>
      </c>
      <c r="E3943" s="10" t="s">
        <v>59</v>
      </c>
      <c r="F3943" s="10" t="s">
        <v>5343</v>
      </c>
      <c r="G3943" s="440" t="s">
        <v>5927</v>
      </c>
      <c r="H3943" s="10"/>
      <c r="I3943" s="10"/>
      <c r="J3943" s="10"/>
      <c r="K3943" s="11">
        <v>46202</v>
      </c>
      <c r="L3943" s="10" t="s">
        <v>58</v>
      </c>
      <c r="M3943" s="10"/>
      <c r="N3943" s="10">
        <f t="shared" si="128"/>
        <v>26</v>
      </c>
      <c r="O3943" s="10" t="str">
        <f t="shared" si="129"/>
        <v>2026 - 27</v>
      </c>
      <c r="P3943" s="10"/>
    </row>
    <row r="3944" spans="1:16">
      <c r="A3944" s="10" t="s">
        <v>376</v>
      </c>
      <c r="B3944" s="11">
        <v>46196</v>
      </c>
      <c r="C3944" s="10" t="s">
        <v>24</v>
      </c>
      <c r="D3944" s="10">
        <v>10</v>
      </c>
      <c r="E3944" s="10" t="s">
        <v>59</v>
      </c>
      <c r="F3944" s="10" t="s">
        <v>6341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8"/>
        <v>26</v>
      </c>
      <c r="O3944" s="10" t="str">
        <f t="shared" si="129"/>
        <v>2026 - 27</v>
      </c>
      <c r="P3944" s="10"/>
    </row>
    <row r="3945" spans="1:16">
      <c r="A3945" s="10" t="s">
        <v>376</v>
      </c>
      <c r="B3945" s="11">
        <v>46196</v>
      </c>
      <c r="C3945" s="10" t="s">
        <v>24</v>
      </c>
      <c r="D3945" s="10">
        <v>4</v>
      </c>
      <c r="E3945" s="10" t="s">
        <v>346</v>
      </c>
      <c r="F3945" s="10" t="s">
        <v>8610</v>
      </c>
      <c r="G3945" s="440" t="s">
        <v>5927</v>
      </c>
      <c r="H3945" s="10"/>
      <c r="I3945" s="10"/>
      <c r="J3945" s="10"/>
      <c r="K3945" s="11">
        <v>46202</v>
      </c>
      <c r="L3945" s="445" t="s">
        <v>61</v>
      </c>
      <c r="M3945" s="10"/>
      <c r="N3945" s="10">
        <f t="shared" si="128"/>
        <v>26</v>
      </c>
      <c r="O3945" s="10" t="str">
        <f t="shared" si="129"/>
        <v>2026 - 27</v>
      </c>
      <c r="P3945" s="10"/>
    </row>
    <row r="3946" spans="1:16">
      <c r="A3946" s="10" t="s">
        <v>376</v>
      </c>
      <c r="B3946" s="11">
        <v>46196</v>
      </c>
      <c r="C3946" s="10" t="s">
        <v>24</v>
      </c>
      <c r="D3946" s="10">
        <v>4</v>
      </c>
      <c r="E3946" s="10" t="s">
        <v>346</v>
      </c>
      <c r="F3946" s="10" t="s">
        <v>8611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8"/>
        <v>26</v>
      </c>
      <c r="O3946" s="10" t="str">
        <f t="shared" si="129"/>
        <v>2026 - 27</v>
      </c>
      <c r="P3946" s="10"/>
    </row>
    <row r="3947" spans="1:16">
      <c r="A3947" s="10" t="s">
        <v>376</v>
      </c>
      <c r="B3947" s="11">
        <v>46196</v>
      </c>
      <c r="C3947" s="10" t="s">
        <v>24</v>
      </c>
      <c r="D3947" s="10">
        <v>10</v>
      </c>
      <c r="E3947" s="10" t="s">
        <v>346</v>
      </c>
      <c r="F3947" s="10" t="s">
        <v>8612</v>
      </c>
      <c r="G3947" s="441" t="s">
        <v>5783</v>
      </c>
      <c r="H3947" s="10"/>
      <c r="I3947" s="10"/>
      <c r="J3947" s="10"/>
      <c r="K3947" s="11">
        <v>46203</v>
      </c>
      <c r="L3947" s="445" t="s">
        <v>61</v>
      </c>
      <c r="M3947" s="10"/>
      <c r="N3947" s="10">
        <f t="shared" si="128"/>
        <v>26</v>
      </c>
      <c r="O3947" s="10" t="str">
        <f t="shared" si="129"/>
        <v>2026 - 27</v>
      </c>
      <c r="P3947" s="441" t="s">
        <v>8652</v>
      </c>
    </row>
    <row r="3948" spans="1:16">
      <c r="A3948" s="10" t="s">
        <v>376</v>
      </c>
      <c r="B3948" s="11">
        <v>46196</v>
      </c>
      <c r="C3948" s="10" t="s">
        <v>24</v>
      </c>
      <c r="D3948" s="10">
        <v>50</v>
      </c>
      <c r="E3948" s="10" t="s">
        <v>346</v>
      </c>
      <c r="F3948" s="10" t="s">
        <v>206</v>
      </c>
      <c r="G3948" s="441" t="s">
        <v>5783</v>
      </c>
      <c r="H3948" s="10"/>
      <c r="I3948" s="10"/>
      <c r="J3948" s="10"/>
      <c r="K3948" s="11">
        <v>46203</v>
      </c>
      <c r="L3948" s="445" t="s">
        <v>61</v>
      </c>
      <c r="M3948" s="10"/>
      <c r="N3948" s="10">
        <f t="shared" si="128"/>
        <v>26</v>
      </c>
      <c r="O3948" s="10" t="str">
        <f t="shared" si="129"/>
        <v>2026 - 27</v>
      </c>
      <c r="P3948" s="441" t="s">
        <v>8652</v>
      </c>
    </row>
    <row r="3949" spans="1:16">
      <c r="A3949" s="10" t="s">
        <v>376</v>
      </c>
      <c r="B3949" s="11">
        <v>46196</v>
      </c>
      <c r="C3949" s="10" t="s">
        <v>348</v>
      </c>
      <c r="D3949" s="10">
        <v>60</v>
      </c>
      <c r="E3949" s="10" t="s">
        <v>12</v>
      </c>
      <c r="F3949" s="10" t="s">
        <v>197</v>
      </c>
      <c r="G3949" s="446" t="s">
        <v>6021</v>
      </c>
      <c r="H3949" s="10"/>
      <c r="I3949" s="10"/>
      <c r="J3949" s="10"/>
      <c r="K3949" s="11">
        <v>46204</v>
      </c>
      <c r="L3949" s="10" t="s">
        <v>61</v>
      </c>
      <c r="M3949" s="10"/>
      <c r="N3949" s="10">
        <f t="shared" si="128"/>
        <v>26</v>
      </c>
      <c r="O3949" s="10" t="str">
        <f t="shared" si="129"/>
        <v>2026 - 27</v>
      </c>
      <c r="P3949" s="446" t="s">
        <v>8662</v>
      </c>
    </row>
    <row r="3950" spans="1:16">
      <c r="A3950" s="10" t="s">
        <v>376</v>
      </c>
      <c r="B3950" s="11">
        <v>46196</v>
      </c>
      <c r="C3950" s="10" t="s">
        <v>24</v>
      </c>
      <c r="D3950" s="10">
        <v>9</v>
      </c>
      <c r="E3950" s="10" t="s">
        <v>59</v>
      </c>
      <c r="F3950" s="10" t="s">
        <v>8613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8"/>
        <v>26</v>
      </c>
      <c r="O3950" s="10" t="str">
        <f t="shared" si="129"/>
        <v>2026 - 27</v>
      </c>
      <c r="P3950" s="10"/>
    </row>
    <row r="3951" spans="1:16">
      <c r="A3951" s="10" t="s">
        <v>376</v>
      </c>
      <c r="B3951" s="11">
        <v>46196</v>
      </c>
      <c r="C3951" s="10" t="s">
        <v>26</v>
      </c>
      <c r="D3951" s="10">
        <v>1</v>
      </c>
      <c r="E3951" s="10" t="s">
        <v>12</v>
      </c>
      <c r="F3951" s="10" t="s">
        <v>6109</v>
      </c>
      <c r="G3951" s="10"/>
      <c r="H3951" s="10"/>
      <c r="I3951" s="10"/>
      <c r="J3951" s="10"/>
      <c r="K3951" s="11">
        <v>46205</v>
      </c>
      <c r="L3951" s="10" t="s">
        <v>61</v>
      </c>
      <c r="M3951" s="10"/>
      <c r="N3951" s="10">
        <f t="shared" si="128"/>
        <v>26</v>
      </c>
      <c r="O3951" s="10" t="str">
        <f t="shared" si="129"/>
        <v>2026 - 27</v>
      </c>
      <c r="P3951" s="10"/>
    </row>
    <row r="3952" spans="1:16">
      <c r="A3952" s="10" t="s">
        <v>376</v>
      </c>
      <c r="B3952" s="11">
        <v>46196</v>
      </c>
      <c r="C3952" s="10" t="s">
        <v>26</v>
      </c>
      <c r="D3952" s="10">
        <v>2</v>
      </c>
      <c r="E3952" s="10" t="s">
        <v>14</v>
      </c>
      <c r="F3952" s="10" t="s">
        <v>5469</v>
      </c>
      <c r="G3952" s="10"/>
      <c r="H3952" s="10"/>
      <c r="I3952" s="10"/>
      <c r="J3952" s="10"/>
      <c r="K3952" s="11">
        <v>46205</v>
      </c>
      <c r="L3952" s="10" t="s">
        <v>61</v>
      </c>
      <c r="M3952" s="10"/>
      <c r="N3952" s="10">
        <f t="shared" si="128"/>
        <v>26</v>
      </c>
      <c r="O3952" s="10" t="str">
        <f t="shared" si="129"/>
        <v>2026 - 27</v>
      </c>
      <c r="P3952" s="10"/>
    </row>
    <row r="3953" spans="1:16">
      <c r="A3953" s="10" t="s">
        <v>376</v>
      </c>
      <c r="B3953" s="11">
        <v>46196</v>
      </c>
      <c r="C3953" s="10" t="s">
        <v>24</v>
      </c>
      <c r="D3953" s="10">
        <v>1</v>
      </c>
      <c r="E3953" s="10" t="s">
        <v>59</v>
      </c>
      <c r="F3953" s="10" t="s">
        <v>8613</v>
      </c>
      <c r="G3953" s="440" t="s">
        <v>5927</v>
      </c>
      <c r="H3953" s="10"/>
      <c r="I3953" s="10"/>
      <c r="J3953" s="10"/>
      <c r="K3953" s="11">
        <v>46202</v>
      </c>
      <c r="L3953" s="10" t="s">
        <v>58</v>
      </c>
      <c r="M3953" s="10"/>
      <c r="N3953" s="10">
        <f t="shared" si="128"/>
        <v>26</v>
      </c>
      <c r="O3953" s="10" t="str">
        <f t="shared" si="129"/>
        <v>2026 - 27</v>
      </c>
      <c r="P3953" s="10"/>
    </row>
    <row r="3954" spans="1:16">
      <c r="A3954" s="406" t="s">
        <v>442</v>
      </c>
      <c r="B3954" s="11">
        <v>46196</v>
      </c>
      <c r="C3954" s="10" t="s">
        <v>24</v>
      </c>
      <c r="D3954" s="10">
        <v>5</v>
      </c>
      <c r="E3954" s="10" t="s">
        <v>14</v>
      </c>
      <c r="F3954" s="10" t="s">
        <v>6683</v>
      </c>
      <c r="G3954" s="440" t="s">
        <v>5927</v>
      </c>
      <c r="H3954" s="10"/>
      <c r="I3954" s="10"/>
      <c r="J3954" s="10"/>
      <c r="K3954" s="11">
        <v>46202</v>
      </c>
      <c r="L3954" s="445" t="s">
        <v>61</v>
      </c>
      <c r="M3954" s="10"/>
      <c r="N3954" s="10">
        <f t="shared" si="128"/>
        <v>26</v>
      </c>
      <c r="O3954" s="10" t="str">
        <f t="shared" si="129"/>
        <v>2026 - 27</v>
      </c>
      <c r="P3954" s="10"/>
    </row>
    <row r="3955" spans="1:16">
      <c r="A3955" s="406" t="s">
        <v>442</v>
      </c>
      <c r="B3955" s="11">
        <v>46196</v>
      </c>
      <c r="C3955" s="10" t="s">
        <v>24</v>
      </c>
      <c r="D3955" s="10">
        <v>5</v>
      </c>
      <c r="E3955" s="10" t="s">
        <v>14</v>
      </c>
      <c r="F3955" s="10" t="s">
        <v>6684</v>
      </c>
      <c r="G3955" s="440" t="s">
        <v>5927</v>
      </c>
      <c r="H3955" s="10"/>
      <c r="I3955" s="10"/>
      <c r="J3955" s="10"/>
      <c r="K3955" s="11">
        <v>46202</v>
      </c>
      <c r="L3955" s="445" t="s">
        <v>61</v>
      </c>
      <c r="M3955" s="10"/>
      <c r="N3955" s="10">
        <f t="shared" si="128"/>
        <v>26</v>
      </c>
      <c r="O3955" s="10" t="str">
        <f t="shared" si="129"/>
        <v>2026 - 27</v>
      </c>
      <c r="P3955" s="10"/>
    </row>
    <row r="3956" spans="1:16">
      <c r="A3956" s="406" t="s">
        <v>442</v>
      </c>
      <c r="B3956" s="11">
        <v>46196</v>
      </c>
      <c r="C3956" s="10" t="s">
        <v>22</v>
      </c>
      <c r="D3956" s="10">
        <v>4</v>
      </c>
      <c r="E3956" s="10" t="s">
        <v>343</v>
      </c>
      <c r="F3956" s="10" t="s">
        <v>7672</v>
      </c>
      <c r="G3956" s="443" t="s">
        <v>6461</v>
      </c>
      <c r="H3956" s="10"/>
      <c r="I3956" s="10"/>
      <c r="J3956" s="10"/>
      <c r="K3956" s="11">
        <v>46203</v>
      </c>
      <c r="L3956" s="445" t="s">
        <v>61</v>
      </c>
      <c r="M3956" s="10"/>
      <c r="N3956" s="10">
        <f t="shared" si="128"/>
        <v>26</v>
      </c>
      <c r="O3956" s="10" t="str">
        <f t="shared" si="129"/>
        <v>2026 - 27</v>
      </c>
      <c r="P3956" s="10"/>
    </row>
    <row r="3957" spans="1:16">
      <c r="A3957" s="406" t="s">
        <v>442</v>
      </c>
      <c r="B3957" s="11">
        <v>46196</v>
      </c>
      <c r="C3957" s="10" t="s">
        <v>22</v>
      </c>
      <c r="D3957" s="10">
        <v>1</v>
      </c>
      <c r="E3957" s="10" t="s">
        <v>343</v>
      </c>
      <c r="F3957" s="10" t="s">
        <v>7672</v>
      </c>
      <c r="G3957" s="460" t="s">
        <v>7104</v>
      </c>
      <c r="H3957" s="10"/>
      <c r="I3957" s="10"/>
      <c r="J3957" s="10"/>
      <c r="K3957" s="11">
        <v>46224</v>
      </c>
      <c r="L3957" s="10" t="s">
        <v>61</v>
      </c>
      <c r="M3957" s="10"/>
      <c r="N3957" s="10">
        <f t="shared" si="128"/>
        <v>26</v>
      </c>
      <c r="O3957" s="10" t="str">
        <f t="shared" si="129"/>
        <v>2026 - 30</v>
      </c>
      <c r="P3957" s="460" t="s">
        <v>8781</v>
      </c>
    </row>
    <row r="3958" spans="1:16">
      <c r="A3958" s="406" t="s">
        <v>442</v>
      </c>
      <c r="B3958" s="11">
        <v>46196</v>
      </c>
      <c r="C3958" s="10" t="s">
        <v>30</v>
      </c>
      <c r="D3958" s="10">
        <v>1</v>
      </c>
      <c r="E3958" s="10" t="s">
        <v>59</v>
      </c>
      <c r="F3958" s="10" t="s">
        <v>8199</v>
      </c>
      <c r="G3958" s="443" t="s">
        <v>8656</v>
      </c>
      <c r="H3958" s="10"/>
      <c r="I3958" s="10"/>
      <c r="J3958" s="10"/>
      <c r="K3958" s="11">
        <v>46203</v>
      </c>
      <c r="L3958" s="445" t="s">
        <v>61</v>
      </c>
      <c r="M3958" s="10"/>
      <c r="N3958" s="10">
        <f t="shared" si="128"/>
        <v>26</v>
      </c>
      <c r="O3958" s="10" t="str">
        <f t="shared" si="129"/>
        <v>2026 - 27</v>
      </c>
      <c r="P3958" s="443" t="s">
        <v>8657</v>
      </c>
    </row>
    <row r="3959" spans="1:16">
      <c r="A3959" s="406" t="s">
        <v>442</v>
      </c>
      <c r="B3959" s="11">
        <v>46196</v>
      </c>
      <c r="C3959" s="10" t="s">
        <v>30</v>
      </c>
      <c r="D3959" s="10">
        <v>1</v>
      </c>
      <c r="E3959" s="10" t="s">
        <v>59</v>
      </c>
      <c r="F3959" s="10" t="s">
        <v>7043</v>
      </c>
      <c r="G3959" s="443" t="s">
        <v>8656</v>
      </c>
      <c r="H3959" s="10"/>
      <c r="I3959" s="10"/>
      <c r="J3959" s="10"/>
      <c r="K3959" s="11">
        <v>46203</v>
      </c>
      <c r="L3959" s="445" t="s">
        <v>61</v>
      </c>
      <c r="M3959" s="10"/>
      <c r="N3959" s="10">
        <f t="shared" si="128"/>
        <v>26</v>
      </c>
      <c r="O3959" s="10" t="str">
        <f t="shared" si="129"/>
        <v>2026 - 27</v>
      </c>
      <c r="P3959" s="443" t="s">
        <v>8657</v>
      </c>
    </row>
    <row r="3960" spans="1:16">
      <c r="A3960" s="409" t="s">
        <v>403</v>
      </c>
      <c r="B3960" s="11">
        <v>46199</v>
      </c>
      <c r="C3960" s="10" t="s">
        <v>29</v>
      </c>
      <c r="D3960" s="10">
        <v>4</v>
      </c>
      <c r="E3960" s="10" t="s">
        <v>59</v>
      </c>
      <c r="F3960" s="10" t="s">
        <v>8629</v>
      </c>
      <c r="G3960" s="487" t="s">
        <v>5783</v>
      </c>
      <c r="H3960" s="10"/>
      <c r="I3960" s="10"/>
      <c r="J3960" s="10"/>
      <c r="K3960" s="11">
        <v>46280</v>
      </c>
      <c r="L3960" s="10" t="s">
        <v>61</v>
      </c>
      <c r="M3960" s="478" t="s">
        <v>5896</v>
      </c>
      <c r="N3960" s="10">
        <f t="shared" si="128"/>
        <v>26</v>
      </c>
      <c r="O3960" s="10" t="str">
        <f t="shared" si="129"/>
        <v>2026 - 38</v>
      </c>
      <c r="P3960" s="487" t="s">
        <v>9075</v>
      </c>
    </row>
    <row r="3961" spans="1:16">
      <c r="A3961" s="409" t="s">
        <v>403</v>
      </c>
      <c r="B3961" s="11">
        <v>46199</v>
      </c>
      <c r="C3961" s="10" t="s">
        <v>28</v>
      </c>
      <c r="D3961" s="10">
        <v>1</v>
      </c>
      <c r="E3961" s="10" t="s">
        <v>59</v>
      </c>
      <c r="F3961" s="10" t="s">
        <v>8630</v>
      </c>
      <c r="G3961" s="487" t="s">
        <v>5783</v>
      </c>
      <c r="H3961" s="10"/>
      <c r="I3961" s="10"/>
      <c r="J3961" s="10"/>
      <c r="K3961" s="11">
        <v>46280</v>
      </c>
      <c r="L3961" s="10" t="s">
        <v>61</v>
      </c>
      <c r="M3961" s="478" t="s">
        <v>5896</v>
      </c>
      <c r="N3961" s="10">
        <f t="shared" si="128"/>
        <v>26</v>
      </c>
      <c r="O3961" s="10" t="str">
        <f t="shared" si="129"/>
        <v>2026 - 38</v>
      </c>
      <c r="P3961" s="487" t="s">
        <v>9075</v>
      </c>
    </row>
    <row r="3962" spans="1:16">
      <c r="A3962" s="409" t="s">
        <v>403</v>
      </c>
      <c r="B3962" s="11">
        <v>46199</v>
      </c>
      <c r="C3962" s="10" t="s">
        <v>28</v>
      </c>
      <c r="D3962" s="10">
        <v>1</v>
      </c>
      <c r="E3962" s="10" t="s">
        <v>59</v>
      </c>
      <c r="F3962" s="10" t="s">
        <v>8631</v>
      </c>
      <c r="G3962" s="10"/>
      <c r="H3962" s="10" t="s">
        <v>379</v>
      </c>
      <c r="I3962" s="10"/>
      <c r="J3962" s="10"/>
      <c r="K3962" s="11">
        <v>46205</v>
      </c>
      <c r="L3962" s="10" t="s">
        <v>58</v>
      </c>
      <c r="M3962" s="10"/>
      <c r="N3962" s="10">
        <f t="shared" ref="N3962:N4006" si="130">WEEKNUM(B3962)</f>
        <v>26</v>
      </c>
      <c r="O3962" s="10" t="str">
        <f t="shared" si="129"/>
        <v>2026 - 27</v>
      </c>
      <c r="P3962" s="10"/>
    </row>
    <row r="3963" spans="1:16">
      <c r="A3963" s="409" t="s">
        <v>403</v>
      </c>
      <c r="B3963" s="11">
        <v>46199</v>
      </c>
      <c r="C3963" s="10" t="s">
        <v>22</v>
      </c>
      <c r="D3963" s="10">
        <v>6</v>
      </c>
      <c r="E3963" s="10" t="s">
        <v>344</v>
      </c>
      <c r="F3963" s="10" t="s">
        <v>6299</v>
      </c>
      <c r="G3963" s="460" t="s">
        <v>7104</v>
      </c>
      <c r="H3963" s="10"/>
      <c r="I3963" s="10"/>
      <c r="J3963" s="10"/>
      <c r="K3963" s="11">
        <v>46224</v>
      </c>
      <c r="L3963" s="10" t="s">
        <v>61</v>
      </c>
      <c r="M3963" s="10"/>
      <c r="N3963" s="10">
        <f t="shared" si="130"/>
        <v>26</v>
      </c>
      <c r="O3963" s="10" t="str">
        <f t="shared" si="129"/>
        <v>2026 - 30</v>
      </c>
      <c r="P3963" s="460" t="s">
        <v>8781</v>
      </c>
    </row>
    <row r="3964" spans="1:16">
      <c r="A3964" s="409" t="s">
        <v>403</v>
      </c>
      <c r="B3964" s="11">
        <v>46199</v>
      </c>
      <c r="C3964" s="10" t="s">
        <v>24</v>
      </c>
      <c r="D3964" s="10">
        <v>2</v>
      </c>
      <c r="E3964" s="10" t="s">
        <v>59</v>
      </c>
      <c r="F3964" s="10" t="s">
        <v>6949</v>
      </c>
      <c r="G3964" s="10"/>
      <c r="H3964" s="10" t="s">
        <v>379</v>
      </c>
      <c r="I3964" s="10"/>
      <c r="J3964" s="10"/>
      <c r="K3964" s="11">
        <v>46205</v>
      </c>
      <c r="L3964" s="10" t="s">
        <v>61</v>
      </c>
      <c r="M3964" s="10"/>
      <c r="N3964" s="10">
        <f t="shared" si="130"/>
        <v>26</v>
      </c>
      <c r="O3964" s="10" t="str">
        <f t="shared" si="129"/>
        <v>2026 - 27</v>
      </c>
      <c r="P3964" s="10"/>
    </row>
    <row r="3965" spans="1:16">
      <c r="A3965" s="409" t="s">
        <v>403</v>
      </c>
      <c r="B3965" s="11">
        <v>46199</v>
      </c>
      <c r="C3965" s="10" t="s">
        <v>60</v>
      </c>
      <c r="D3965" s="10">
        <v>2</v>
      </c>
      <c r="E3965" s="10" t="s">
        <v>59</v>
      </c>
      <c r="F3965" s="10" t="s">
        <v>5467</v>
      </c>
      <c r="G3965" s="474" t="s">
        <v>6462</v>
      </c>
      <c r="H3965" s="10"/>
      <c r="I3965" s="10"/>
      <c r="J3965" s="10"/>
      <c r="K3965" s="11">
        <v>46248</v>
      </c>
      <c r="L3965" s="10" t="s">
        <v>61</v>
      </c>
      <c r="M3965" s="10"/>
      <c r="N3965" s="10">
        <f t="shared" si="130"/>
        <v>26</v>
      </c>
      <c r="O3965" s="10" t="str">
        <f t="shared" si="129"/>
        <v>2026 - 33</v>
      </c>
      <c r="P3965" s="474" t="s">
        <v>8924</v>
      </c>
    </row>
    <row r="3966" spans="1:16">
      <c r="A3966" s="409" t="s">
        <v>403</v>
      </c>
      <c r="B3966" s="11">
        <v>46199</v>
      </c>
      <c r="C3966" s="10" t="s">
        <v>22</v>
      </c>
      <c r="D3966" s="10">
        <v>1</v>
      </c>
      <c r="E3966" s="10" t="s">
        <v>59</v>
      </c>
      <c r="F3966" s="10" t="s">
        <v>8632</v>
      </c>
      <c r="G3966" s="460" t="s">
        <v>7104</v>
      </c>
      <c r="H3966" s="10"/>
      <c r="I3966" s="10"/>
      <c r="J3966" s="10"/>
      <c r="K3966" s="11">
        <v>46224</v>
      </c>
      <c r="L3966" s="10" t="s">
        <v>61</v>
      </c>
      <c r="M3966" s="10"/>
      <c r="N3966" s="10">
        <f t="shared" si="130"/>
        <v>26</v>
      </c>
      <c r="O3966" s="10" t="str">
        <f t="shared" si="129"/>
        <v>2026 - 30</v>
      </c>
      <c r="P3966" s="460" t="s">
        <v>8781</v>
      </c>
    </row>
    <row r="3967" spans="1:16">
      <c r="A3967" s="409" t="s">
        <v>403</v>
      </c>
      <c r="B3967" s="11">
        <v>46199</v>
      </c>
      <c r="C3967" s="10" t="s">
        <v>25</v>
      </c>
      <c r="D3967" s="10">
        <v>1</v>
      </c>
      <c r="E3967" s="10" t="s">
        <v>59</v>
      </c>
      <c r="F3967" s="10" t="s">
        <v>8633</v>
      </c>
      <c r="G3967" s="10"/>
      <c r="H3967" s="466" t="s">
        <v>5808</v>
      </c>
      <c r="I3967" s="10"/>
      <c r="J3967" s="10"/>
      <c r="K3967" s="11">
        <v>46237</v>
      </c>
      <c r="L3967" s="10" t="s">
        <v>61</v>
      </c>
      <c r="M3967" s="10"/>
      <c r="N3967" s="10">
        <f t="shared" si="130"/>
        <v>26</v>
      </c>
      <c r="O3967" s="10" t="str">
        <f t="shared" si="129"/>
        <v>2026 - 32</v>
      </c>
      <c r="P3967" s="10"/>
    </row>
    <row r="3968" spans="1:16">
      <c r="A3968" s="409" t="s">
        <v>403</v>
      </c>
      <c r="B3968" s="11">
        <v>46199</v>
      </c>
      <c r="C3968" s="10" t="s">
        <v>60</v>
      </c>
      <c r="D3968" s="10">
        <v>8</v>
      </c>
      <c r="E3968" s="10" t="s">
        <v>59</v>
      </c>
      <c r="F3968" s="10" t="s">
        <v>8634</v>
      </c>
      <c r="G3968" s="10"/>
      <c r="H3968" s="10" t="s">
        <v>379</v>
      </c>
      <c r="I3968" s="10"/>
      <c r="J3968" s="10"/>
      <c r="K3968" s="11">
        <v>46202</v>
      </c>
      <c r="L3968" s="10" t="s">
        <v>61</v>
      </c>
      <c r="M3968" s="10"/>
      <c r="N3968" s="10">
        <f t="shared" si="130"/>
        <v>26</v>
      </c>
      <c r="O3968" s="10" t="str">
        <f t="shared" si="129"/>
        <v>2026 - 27</v>
      </c>
      <c r="P3968" s="10"/>
    </row>
    <row r="3969" spans="1:16">
      <c r="A3969" s="409" t="s">
        <v>403</v>
      </c>
      <c r="B3969" s="11">
        <v>46199</v>
      </c>
      <c r="C3969" s="10" t="s">
        <v>26</v>
      </c>
      <c r="D3969" s="10">
        <v>1</v>
      </c>
      <c r="E3969" s="10" t="s">
        <v>12</v>
      </c>
      <c r="F3969" s="10" t="s">
        <v>8639</v>
      </c>
      <c r="G3969" s="10"/>
      <c r="H3969" s="10" t="s">
        <v>379</v>
      </c>
      <c r="I3969" s="10"/>
      <c r="J3969" s="10"/>
      <c r="K3969" s="11">
        <v>46202</v>
      </c>
      <c r="L3969" s="445" t="s">
        <v>61</v>
      </c>
      <c r="M3969" s="10"/>
      <c r="N3969" s="10">
        <f t="shared" si="130"/>
        <v>26</v>
      </c>
      <c r="O3969" s="10" t="str">
        <f t="shared" si="129"/>
        <v>2026 - 27</v>
      </c>
      <c r="P3969" s="10"/>
    </row>
    <row r="3970" spans="1:16">
      <c r="A3970" s="409" t="s">
        <v>403</v>
      </c>
      <c r="B3970" s="11">
        <v>46199</v>
      </c>
      <c r="C3970" s="10" t="s">
        <v>26</v>
      </c>
      <c r="D3970" s="10">
        <v>1</v>
      </c>
      <c r="E3970" s="10" t="s">
        <v>12</v>
      </c>
      <c r="F3970" s="10" t="s">
        <v>8640</v>
      </c>
      <c r="G3970" s="10"/>
      <c r="H3970" s="10" t="s">
        <v>379</v>
      </c>
      <c r="I3970" s="10"/>
      <c r="J3970" s="10"/>
      <c r="K3970" s="11">
        <v>46202</v>
      </c>
      <c r="L3970" s="445" t="s">
        <v>61</v>
      </c>
      <c r="M3970" s="10"/>
      <c r="N3970" s="10">
        <f t="shared" si="130"/>
        <v>26</v>
      </c>
      <c r="O3970" s="10" t="str">
        <f t="shared" si="129"/>
        <v>2026 - 27</v>
      </c>
      <c r="P3970" s="10"/>
    </row>
    <row r="3971" spans="1:16">
      <c r="A3971" s="409" t="s">
        <v>403</v>
      </c>
      <c r="B3971" s="11">
        <v>46199</v>
      </c>
      <c r="C3971" s="10" t="s">
        <v>60</v>
      </c>
      <c r="D3971" s="10">
        <v>60</v>
      </c>
      <c r="E3971" s="10" t="s">
        <v>59</v>
      </c>
      <c r="F3971" s="10" t="s">
        <v>6870</v>
      </c>
      <c r="G3971" s="474" t="s">
        <v>6462</v>
      </c>
      <c r="H3971" s="10"/>
      <c r="I3971" s="10"/>
      <c r="J3971" s="10"/>
      <c r="K3971" s="11">
        <v>46248</v>
      </c>
      <c r="L3971" s="10" t="s">
        <v>61</v>
      </c>
      <c r="M3971" s="10"/>
      <c r="N3971" s="10">
        <f t="shared" si="130"/>
        <v>26</v>
      </c>
      <c r="O3971" s="10" t="str">
        <f t="shared" si="129"/>
        <v>2026 - 33</v>
      </c>
      <c r="P3971" s="474" t="s">
        <v>8924</v>
      </c>
    </row>
    <row r="3972" spans="1:16">
      <c r="A3972" s="10" t="s">
        <v>376</v>
      </c>
      <c r="B3972" s="11">
        <v>46205</v>
      </c>
      <c r="C3972" s="10" t="s">
        <v>374</v>
      </c>
      <c r="D3972" s="10">
        <v>2</v>
      </c>
      <c r="E3972" s="10" t="s">
        <v>59</v>
      </c>
      <c r="F3972" s="10" t="s">
        <v>8346</v>
      </c>
      <c r="G3972" s="10"/>
      <c r="H3972" s="468" t="s">
        <v>8881</v>
      </c>
      <c r="I3972" s="10"/>
      <c r="J3972" s="10"/>
      <c r="K3972" s="11">
        <v>46238</v>
      </c>
      <c r="L3972" s="10" t="s">
        <v>61</v>
      </c>
      <c r="M3972" s="10"/>
      <c r="N3972" s="10">
        <f t="shared" si="130"/>
        <v>27</v>
      </c>
      <c r="O3972" s="10" t="str">
        <f t="shared" si="129"/>
        <v>2026 - 32</v>
      </c>
      <c r="P3972" s="10"/>
    </row>
    <row r="3973" spans="1:16">
      <c r="A3973" s="10" t="s">
        <v>376</v>
      </c>
      <c r="B3973" s="11">
        <v>46205</v>
      </c>
      <c r="C3973" s="10" t="s">
        <v>60</v>
      </c>
      <c r="D3973" s="10">
        <v>1</v>
      </c>
      <c r="E3973" s="10" t="s">
        <v>59</v>
      </c>
      <c r="F3973" s="10" t="s">
        <v>8661</v>
      </c>
      <c r="G3973" s="10"/>
      <c r="H3973" s="10"/>
      <c r="I3973" s="10"/>
      <c r="J3973" s="10"/>
      <c r="K3973" s="11">
        <v>46204</v>
      </c>
      <c r="L3973" s="10" t="s">
        <v>58</v>
      </c>
      <c r="M3973" s="10"/>
      <c r="N3973" s="10">
        <f t="shared" si="130"/>
        <v>27</v>
      </c>
      <c r="O3973" s="10" t="str">
        <f t="shared" si="129"/>
        <v>2026 - 27</v>
      </c>
      <c r="P3973" s="10"/>
    </row>
    <row r="3974" spans="1:16">
      <c r="A3974" s="10" t="s">
        <v>442</v>
      </c>
      <c r="B3974" s="11">
        <v>46204</v>
      </c>
      <c r="C3974" s="10" t="s">
        <v>34</v>
      </c>
      <c r="D3974" s="10">
        <v>2</v>
      </c>
      <c r="E3974" s="10" t="s">
        <v>59</v>
      </c>
      <c r="F3974" s="446" t="s">
        <v>8664</v>
      </c>
      <c r="G3974" s="446" t="s">
        <v>5518</v>
      </c>
      <c r="H3974" s="10"/>
      <c r="I3974" s="10"/>
      <c r="J3974" s="10"/>
      <c r="K3974" s="11">
        <v>46204</v>
      </c>
      <c r="L3974" s="10" t="s">
        <v>61</v>
      </c>
      <c r="M3974" s="10"/>
      <c r="N3974" s="10">
        <f t="shared" si="130"/>
        <v>27</v>
      </c>
      <c r="O3974" s="10" t="str">
        <f t="shared" si="129"/>
        <v>2026 - 27</v>
      </c>
      <c r="P3974" s="446" t="s">
        <v>8666</v>
      </c>
    </row>
    <row r="3975" spans="1:16">
      <c r="A3975" s="10" t="s">
        <v>442</v>
      </c>
      <c r="B3975" s="11">
        <v>46204</v>
      </c>
      <c r="C3975" s="10" t="s">
        <v>34</v>
      </c>
      <c r="D3975" s="10">
        <v>1</v>
      </c>
      <c r="E3975" s="10" t="s">
        <v>59</v>
      </c>
      <c r="F3975" s="10" t="s">
        <v>8665</v>
      </c>
      <c r="G3975" s="446" t="s">
        <v>5518</v>
      </c>
      <c r="H3975" s="10"/>
      <c r="I3975" s="10"/>
      <c r="J3975" s="10"/>
      <c r="K3975" s="11">
        <v>46204</v>
      </c>
      <c r="L3975" s="10" t="s">
        <v>61</v>
      </c>
      <c r="M3975" s="10"/>
      <c r="N3975" s="10">
        <f t="shared" si="130"/>
        <v>27</v>
      </c>
      <c r="O3975" s="10" t="str">
        <f t="shared" si="129"/>
        <v>2026 - 27</v>
      </c>
      <c r="P3975" s="446" t="s">
        <v>8666</v>
      </c>
    </row>
    <row r="3976" spans="1:16">
      <c r="A3976" s="10" t="s">
        <v>442</v>
      </c>
      <c r="B3976" s="11">
        <v>46204</v>
      </c>
      <c r="C3976" s="10" t="s">
        <v>28</v>
      </c>
      <c r="D3976" s="10">
        <v>6</v>
      </c>
      <c r="E3976" s="10" t="s">
        <v>59</v>
      </c>
      <c r="F3976" s="446" t="s">
        <v>8667</v>
      </c>
      <c r="G3976" s="446" t="s">
        <v>5741</v>
      </c>
      <c r="H3976" s="10"/>
      <c r="I3976" s="10"/>
      <c r="J3976" s="10"/>
      <c r="K3976" s="11">
        <v>46204</v>
      </c>
      <c r="L3976" s="10" t="s">
        <v>61</v>
      </c>
      <c r="M3976" s="10"/>
      <c r="N3976" s="10">
        <f t="shared" si="130"/>
        <v>27</v>
      </c>
      <c r="O3976" s="10" t="str">
        <f t="shared" si="129"/>
        <v>2026 - 27</v>
      </c>
      <c r="P3976" s="446" t="s">
        <v>8668</v>
      </c>
    </row>
    <row r="3977" spans="1:16">
      <c r="A3977" s="10" t="s">
        <v>442</v>
      </c>
      <c r="B3977" s="11">
        <v>46204</v>
      </c>
      <c r="C3977" s="10" t="s">
        <v>28</v>
      </c>
      <c r="D3977" s="10">
        <v>6</v>
      </c>
      <c r="E3977" s="10" t="s">
        <v>59</v>
      </c>
      <c r="F3977" s="10" t="s">
        <v>8362</v>
      </c>
      <c r="G3977" s="446" t="s">
        <v>5741</v>
      </c>
      <c r="H3977" s="10"/>
      <c r="I3977" s="10"/>
      <c r="J3977" s="10"/>
      <c r="K3977" s="11">
        <v>46204</v>
      </c>
      <c r="L3977" s="10" t="s">
        <v>61</v>
      </c>
      <c r="M3977" s="10"/>
      <c r="N3977" s="10">
        <f t="shared" si="130"/>
        <v>27</v>
      </c>
      <c r="O3977" s="10" t="str">
        <f t="shared" si="129"/>
        <v>2026 - 27</v>
      </c>
      <c r="P3977" s="446" t="s">
        <v>8668</v>
      </c>
    </row>
    <row r="3978" spans="1:16">
      <c r="A3978" s="10" t="s">
        <v>442</v>
      </c>
      <c r="B3978" s="11">
        <v>46204</v>
      </c>
      <c r="C3978" s="10" t="s">
        <v>370</v>
      </c>
      <c r="D3978" s="10">
        <v>1</v>
      </c>
      <c r="E3978" s="10" t="s">
        <v>59</v>
      </c>
      <c r="F3978" s="446" t="s">
        <v>8669</v>
      </c>
      <c r="G3978" s="446" t="s">
        <v>8671</v>
      </c>
      <c r="H3978" s="10"/>
      <c r="I3978" s="10"/>
      <c r="J3978" s="10"/>
      <c r="K3978" s="11">
        <v>46204</v>
      </c>
      <c r="L3978" s="10" t="s">
        <v>61</v>
      </c>
      <c r="M3978" s="10"/>
      <c r="N3978" s="10">
        <f t="shared" si="130"/>
        <v>27</v>
      </c>
      <c r="O3978" s="10" t="str">
        <f t="shared" si="129"/>
        <v>2026 - 27</v>
      </c>
      <c r="P3978" s="446" t="s">
        <v>8672</v>
      </c>
    </row>
    <row r="3979" spans="1:16">
      <c r="A3979" s="10" t="s">
        <v>442</v>
      </c>
      <c r="B3979" s="11">
        <v>46204</v>
      </c>
      <c r="C3979" s="10" t="s">
        <v>370</v>
      </c>
      <c r="D3979" s="10">
        <v>1</v>
      </c>
      <c r="E3979" s="10" t="s">
        <v>59</v>
      </c>
      <c r="F3979" s="446" t="s">
        <v>8670</v>
      </c>
      <c r="G3979" s="446" t="s">
        <v>8671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30"/>
        <v>27</v>
      </c>
      <c r="O3979" s="10" t="str">
        <f t="shared" si="129"/>
        <v>2026 - 27</v>
      </c>
      <c r="P3979" s="446" t="s">
        <v>8672</v>
      </c>
    </row>
    <row r="3980" spans="1:16">
      <c r="A3980" s="10" t="s">
        <v>442</v>
      </c>
      <c r="B3980" s="11">
        <v>46204</v>
      </c>
      <c r="C3980" s="10" t="s">
        <v>370</v>
      </c>
      <c r="D3980" s="10">
        <v>1</v>
      </c>
      <c r="E3980" s="10" t="s">
        <v>59</v>
      </c>
      <c r="F3980" s="446" t="s">
        <v>8673</v>
      </c>
      <c r="G3980" s="10" t="s">
        <v>8671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30"/>
        <v>27</v>
      </c>
      <c r="O3980" s="10" t="str">
        <f t="shared" si="129"/>
        <v>2026 - 27</v>
      </c>
      <c r="P3980" s="446" t="s">
        <v>8674</v>
      </c>
    </row>
    <row r="3981" spans="1:16">
      <c r="A3981" s="10" t="s">
        <v>403</v>
      </c>
      <c r="B3981" s="11">
        <v>46205</v>
      </c>
      <c r="C3981" s="10" t="s">
        <v>348</v>
      </c>
      <c r="D3981" s="10">
        <v>1</v>
      </c>
      <c r="E3981" s="10" t="s">
        <v>59</v>
      </c>
      <c r="F3981" s="446" t="s">
        <v>8675</v>
      </c>
      <c r="G3981" s="446" t="s">
        <v>8004</v>
      </c>
      <c r="H3981" s="10"/>
      <c r="I3981" s="10"/>
      <c r="J3981" s="10"/>
      <c r="K3981" s="11">
        <v>46205</v>
      </c>
      <c r="L3981" s="10" t="s">
        <v>61</v>
      </c>
      <c r="M3981" s="10"/>
      <c r="N3981" s="10">
        <f t="shared" si="130"/>
        <v>27</v>
      </c>
      <c r="O3981" s="10" t="str">
        <f t="shared" si="129"/>
        <v>2026 - 27</v>
      </c>
      <c r="P3981" s="446" t="s">
        <v>8676</v>
      </c>
    </row>
    <row r="3982" spans="1:16">
      <c r="A3982" s="10" t="s">
        <v>442</v>
      </c>
      <c r="B3982" s="11">
        <v>46205</v>
      </c>
      <c r="C3982" s="10" t="s">
        <v>60</v>
      </c>
      <c r="D3982" s="10">
        <v>1000</v>
      </c>
      <c r="E3982" s="10" t="s">
        <v>59</v>
      </c>
      <c r="F3982" s="446" t="s">
        <v>8677</v>
      </c>
      <c r="G3982" s="446" t="s">
        <v>6495</v>
      </c>
      <c r="H3982" s="10"/>
      <c r="I3982" s="10"/>
      <c r="J3982" s="10"/>
      <c r="K3982" s="11">
        <v>46205</v>
      </c>
      <c r="L3982" s="10" t="s">
        <v>61</v>
      </c>
      <c r="M3982" s="10"/>
      <c r="N3982" s="10">
        <f t="shared" si="130"/>
        <v>27</v>
      </c>
      <c r="O3982" s="10" t="str">
        <f t="shared" si="129"/>
        <v>2026 - 27</v>
      </c>
      <c r="P3982" s="446" t="s">
        <v>8678</v>
      </c>
    </row>
    <row r="3983" spans="1:16">
      <c r="A3983" s="10" t="s">
        <v>376</v>
      </c>
      <c r="B3983" s="11">
        <v>46205</v>
      </c>
      <c r="C3983" s="10" t="s">
        <v>60</v>
      </c>
      <c r="D3983" s="10">
        <v>26</v>
      </c>
      <c r="E3983" s="10" t="s">
        <v>59</v>
      </c>
      <c r="F3983" s="446" t="s">
        <v>8681</v>
      </c>
      <c r="G3983" s="10"/>
      <c r="H3983" s="10"/>
      <c r="I3983" s="10"/>
      <c r="J3983" s="10"/>
      <c r="K3983" s="11">
        <v>46205</v>
      </c>
      <c r="L3983" s="10" t="s">
        <v>61</v>
      </c>
      <c r="M3983" s="10"/>
      <c r="N3983" s="10">
        <f t="shared" si="130"/>
        <v>27</v>
      </c>
      <c r="O3983" s="10" t="str">
        <f t="shared" si="129"/>
        <v>2026 - 27</v>
      </c>
      <c r="P3983" s="446" t="s">
        <v>8682</v>
      </c>
    </row>
    <row r="3984" spans="1:16">
      <c r="A3984" s="10" t="s">
        <v>376</v>
      </c>
      <c r="B3984" s="11">
        <v>46198</v>
      </c>
      <c r="C3984" s="10" t="s">
        <v>60</v>
      </c>
      <c r="D3984" s="10">
        <v>440</v>
      </c>
      <c r="E3984" s="10" t="s">
        <v>59</v>
      </c>
      <c r="F3984" s="409" t="s">
        <v>7481</v>
      </c>
      <c r="G3984" s="453" t="s">
        <v>7785</v>
      </c>
      <c r="H3984" s="10"/>
      <c r="I3984" s="10"/>
      <c r="J3984" s="10"/>
      <c r="K3984" s="11">
        <v>46211</v>
      </c>
      <c r="L3984" s="10" t="s">
        <v>61</v>
      </c>
      <c r="M3984" s="10"/>
      <c r="N3984" s="10">
        <f t="shared" si="130"/>
        <v>26</v>
      </c>
      <c r="O3984" s="10" t="str">
        <f t="shared" si="129"/>
        <v>2026 - 28</v>
      </c>
      <c r="P3984" s="453" t="s">
        <v>8715</v>
      </c>
    </row>
    <row r="3985" spans="1:16">
      <c r="A3985" s="10" t="s">
        <v>376</v>
      </c>
      <c r="B3985" s="11">
        <v>46205</v>
      </c>
      <c r="C3985" s="10" t="s">
        <v>374</v>
      </c>
      <c r="D3985" s="10">
        <v>2</v>
      </c>
      <c r="E3985" s="10" t="s">
        <v>59</v>
      </c>
      <c r="F3985" s="10" t="s">
        <v>8346</v>
      </c>
      <c r="G3985" s="10"/>
      <c r="H3985" s="10"/>
      <c r="I3985" s="10"/>
      <c r="J3985" s="10"/>
      <c r="K3985" s="11">
        <v>46209</v>
      </c>
      <c r="L3985" s="10" t="s">
        <v>61</v>
      </c>
      <c r="M3985" s="10"/>
      <c r="N3985" s="10">
        <f t="shared" si="130"/>
        <v>27</v>
      </c>
      <c r="O3985" s="10" t="str">
        <f t="shared" si="129"/>
        <v>2026 - 28</v>
      </c>
      <c r="P3985" s="449" t="s">
        <v>8702</v>
      </c>
    </row>
    <row r="3986" spans="1:16">
      <c r="A3986" s="10" t="s">
        <v>376</v>
      </c>
      <c r="B3986" s="11">
        <v>46205</v>
      </c>
      <c r="C3986" s="10" t="s">
        <v>374</v>
      </c>
      <c r="D3986" s="10">
        <v>1</v>
      </c>
      <c r="E3986" s="10" t="s">
        <v>59</v>
      </c>
      <c r="F3986" s="10" t="s">
        <v>8346</v>
      </c>
      <c r="G3986" s="10"/>
      <c r="H3986" s="10"/>
      <c r="I3986" s="10"/>
      <c r="J3986" s="10"/>
      <c r="K3986" s="11">
        <v>46209</v>
      </c>
      <c r="L3986" s="10" t="s">
        <v>61</v>
      </c>
      <c r="M3986" s="10"/>
      <c r="N3986" s="10">
        <f>WEEKNUM(B3986)</f>
        <v>27</v>
      </c>
      <c r="O3986" s="10" t="str">
        <f>YEAR(K3986) &amp; " - " &amp; TEXT(WEEKNUM(K3986),"00")</f>
        <v>2026 - 28</v>
      </c>
      <c r="P3986" s="449" t="s">
        <v>8702</v>
      </c>
    </row>
    <row r="3987" spans="1:16">
      <c r="A3987" s="10" t="s">
        <v>376</v>
      </c>
      <c r="B3987" s="11">
        <v>46205</v>
      </c>
      <c r="C3987" s="10" t="s">
        <v>374</v>
      </c>
      <c r="D3987" s="10">
        <v>1</v>
      </c>
      <c r="E3987" s="10" t="s">
        <v>59</v>
      </c>
      <c r="F3987" s="10" t="s">
        <v>8346</v>
      </c>
      <c r="G3987" s="10"/>
      <c r="H3987" s="10"/>
      <c r="I3987" s="10"/>
      <c r="J3987" s="10"/>
      <c r="K3987" s="11">
        <v>46212</v>
      </c>
      <c r="L3987" s="10" t="s">
        <v>61</v>
      </c>
      <c r="M3987" s="10"/>
      <c r="N3987" s="10">
        <f t="shared" si="130"/>
        <v>27</v>
      </c>
      <c r="O3987" s="10" t="str">
        <f t="shared" si="129"/>
        <v>2026 - 28</v>
      </c>
      <c r="P3987" s="10"/>
    </row>
    <row r="3988" spans="1:16">
      <c r="A3988" s="10" t="s">
        <v>376</v>
      </c>
      <c r="B3988" s="11">
        <v>46205</v>
      </c>
      <c r="C3988" s="10" t="s">
        <v>374</v>
      </c>
      <c r="D3988" s="10">
        <v>2</v>
      </c>
      <c r="E3988" s="10" t="s">
        <v>59</v>
      </c>
      <c r="F3988" s="10" t="s">
        <v>8346</v>
      </c>
      <c r="G3988" s="10"/>
      <c r="H3988" s="10"/>
      <c r="I3988" s="10"/>
      <c r="J3988" s="10"/>
      <c r="K3988" s="11">
        <v>46212</v>
      </c>
      <c r="L3988" s="10" t="s">
        <v>61</v>
      </c>
      <c r="M3988" s="10"/>
      <c r="N3988" s="10">
        <f t="shared" si="130"/>
        <v>27</v>
      </c>
      <c r="O3988" s="10" t="str">
        <f t="shared" si="129"/>
        <v>2026 - 28</v>
      </c>
      <c r="P3988" s="10"/>
    </row>
    <row r="3989" spans="1:16">
      <c r="A3989" s="10" t="s">
        <v>376</v>
      </c>
      <c r="B3989" s="11">
        <v>46056</v>
      </c>
      <c r="C3989" s="10" t="s">
        <v>348</v>
      </c>
      <c r="D3989" s="10">
        <v>30</v>
      </c>
      <c r="E3989" s="10" t="s">
        <v>12</v>
      </c>
      <c r="F3989" s="125" t="s">
        <v>5597</v>
      </c>
      <c r="G3989" s="452" t="s">
        <v>8713</v>
      </c>
      <c r="H3989" s="10" t="s">
        <v>7842</v>
      </c>
      <c r="I3989" s="10"/>
      <c r="J3989" s="10"/>
      <c r="K3989" s="11">
        <v>46213</v>
      </c>
      <c r="L3989" s="10" t="s">
        <v>61</v>
      </c>
      <c r="M3989" s="10"/>
      <c r="N3989" s="10">
        <f t="shared" si="130"/>
        <v>6</v>
      </c>
      <c r="O3989" s="10" t="str">
        <f t="shared" si="129"/>
        <v>2026 - 28</v>
      </c>
      <c r="P3989" s="452" t="s">
        <v>8714</v>
      </c>
    </row>
    <row r="3990" spans="1:16">
      <c r="A3990" s="10" t="s">
        <v>376</v>
      </c>
      <c r="B3990" s="11">
        <v>46198</v>
      </c>
      <c r="C3990" s="10" t="s">
        <v>60</v>
      </c>
      <c r="D3990" s="10">
        <v>440</v>
      </c>
      <c r="E3990" s="10" t="s">
        <v>59</v>
      </c>
      <c r="F3990" s="10" t="s">
        <v>7481</v>
      </c>
      <c r="G3990" s="454" t="s">
        <v>7785</v>
      </c>
      <c r="H3990" s="10"/>
      <c r="I3990" s="10"/>
      <c r="J3990" s="10"/>
      <c r="K3990" s="11">
        <v>46213</v>
      </c>
      <c r="L3990" s="10" t="s">
        <v>61</v>
      </c>
      <c r="M3990" s="10"/>
      <c r="N3990" s="10">
        <f t="shared" si="130"/>
        <v>26</v>
      </c>
      <c r="O3990" s="10" t="str">
        <f t="shared" si="129"/>
        <v>2026 - 28</v>
      </c>
      <c r="P3990" s="454" t="s">
        <v>8729</v>
      </c>
    </row>
    <row r="3991" spans="1:16">
      <c r="A3991" s="10" t="s">
        <v>376</v>
      </c>
      <c r="B3991" s="11">
        <v>46198</v>
      </c>
      <c r="C3991" s="10" t="s">
        <v>60</v>
      </c>
      <c r="D3991" s="10">
        <v>440</v>
      </c>
      <c r="E3991" s="10" t="s">
        <v>59</v>
      </c>
      <c r="F3991" s="10" t="s">
        <v>7481</v>
      </c>
      <c r="G3991" s="459" t="s">
        <v>7785</v>
      </c>
      <c r="H3991" s="10"/>
      <c r="I3991" s="10"/>
      <c r="J3991" s="10"/>
      <c r="K3991" s="11">
        <v>46220</v>
      </c>
      <c r="L3991" s="10" t="s">
        <v>61</v>
      </c>
      <c r="M3991" s="10"/>
      <c r="N3991" s="10">
        <f t="shared" si="130"/>
        <v>26</v>
      </c>
      <c r="O3991" s="10" t="str">
        <f t="shared" si="129"/>
        <v>2026 - 29</v>
      </c>
      <c r="P3991" s="459" t="s">
        <v>8759</v>
      </c>
    </row>
    <row r="3992" spans="1:16">
      <c r="A3992" s="10" t="s">
        <v>376</v>
      </c>
      <c r="B3992" s="11">
        <v>46205</v>
      </c>
      <c r="C3992" s="10" t="s">
        <v>374</v>
      </c>
      <c r="D3992" s="10">
        <v>2</v>
      </c>
      <c r="E3992" s="10" t="s">
        <v>59</v>
      </c>
      <c r="F3992" s="10" t="s">
        <v>8346</v>
      </c>
      <c r="G3992" s="468" t="s">
        <v>7790</v>
      </c>
      <c r="H3992" s="10"/>
      <c r="I3992" s="10"/>
      <c r="J3992" s="10"/>
      <c r="K3992" s="11">
        <v>46238</v>
      </c>
      <c r="L3992" s="10" t="s">
        <v>61</v>
      </c>
      <c r="M3992" s="10"/>
      <c r="N3992" s="10">
        <f t="shared" si="130"/>
        <v>27</v>
      </c>
      <c r="O3992" s="10" t="str">
        <f t="shared" si="129"/>
        <v>2026 - 32</v>
      </c>
      <c r="P3992" s="10"/>
    </row>
    <row r="3993" spans="1:16">
      <c r="A3993" s="10" t="s">
        <v>376</v>
      </c>
      <c r="B3993" s="11">
        <v>46205</v>
      </c>
      <c r="C3993" s="10" t="s">
        <v>374</v>
      </c>
      <c r="D3993" s="10">
        <v>2</v>
      </c>
      <c r="E3993" s="10" t="s">
        <v>59</v>
      </c>
      <c r="F3993" s="10" t="s">
        <v>8346</v>
      </c>
      <c r="G3993" s="10"/>
      <c r="H3993" s="10"/>
      <c r="I3993" s="10"/>
      <c r="J3993" s="10"/>
      <c r="K3993" s="11">
        <v>46218</v>
      </c>
      <c r="L3993" s="10" t="s">
        <v>61</v>
      </c>
      <c r="M3993" s="10"/>
      <c r="N3993" s="10">
        <f t="shared" si="130"/>
        <v>27</v>
      </c>
      <c r="O3993" s="10" t="str">
        <f t="shared" si="129"/>
        <v>2026 - 29</v>
      </c>
      <c r="P3993" s="10"/>
    </row>
    <row r="3994" spans="1:16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8346</v>
      </c>
      <c r="G3994" s="10"/>
      <c r="H3994" s="10"/>
      <c r="I3994" s="10"/>
      <c r="J3994" s="10"/>
      <c r="K3994" s="11">
        <v>46221</v>
      </c>
      <c r="L3994" s="10" t="s">
        <v>61</v>
      </c>
      <c r="M3994" s="10"/>
      <c r="N3994" s="10">
        <f t="shared" si="130"/>
        <v>27</v>
      </c>
      <c r="O3994" s="10" t="str">
        <f t="shared" si="129"/>
        <v>2026 - 29</v>
      </c>
      <c r="P3994" s="10"/>
    </row>
    <row r="3995" spans="1:16">
      <c r="A3995" s="10" t="s">
        <v>376</v>
      </c>
      <c r="B3995" s="11">
        <v>46198</v>
      </c>
      <c r="C3995" s="10" t="s">
        <v>60</v>
      </c>
      <c r="D3995" s="10">
        <v>440</v>
      </c>
      <c r="E3995" s="10" t="s">
        <v>59</v>
      </c>
      <c r="F3995" s="10" t="s">
        <v>7481</v>
      </c>
      <c r="G3995" s="462" t="s">
        <v>7785</v>
      </c>
      <c r="H3995" s="10"/>
      <c r="I3995" s="10"/>
      <c r="J3995" s="10"/>
      <c r="K3995" s="11">
        <v>46221</v>
      </c>
      <c r="L3995" s="10" t="s">
        <v>61</v>
      </c>
      <c r="M3995" s="10"/>
      <c r="N3995" s="10">
        <f t="shared" si="130"/>
        <v>26</v>
      </c>
      <c r="O3995" s="10" t="str">
        <f t="shared" si="129"/>
        <v>2026 - 29</v>
      </c>
      <c r="P3995" s="462" t="s">
        <v>8791</v>
      </c>
    </row>
    <row r="3996" spans="1:16">
      <c r="A3996" s="10" t="s">
        <v>376</v>
      </c>
      <c r="B3996" s="11">
        <v>46198</v>
      </c>
      <c r="C3996" s="10" t="s">
        <v>60</v>
      </c>
      <c r="D3996" s="10">
        <v>440</v>
      </c>
      <c r="E3996" s="10" t="s">
        <v>59</v>
      </c>
      <c r="F3996" s="10" t="s">
        <v>7481</v>
      </c>
      <c r="G3996" s="462" t="s">
        <v>7785</v>
      </c>
      <c r="H3996" s="10"/>
      <c r="I3996" s="10"/>
      <c r="J3996" s="10"/>
      <c r="K3996" s="11">
        <v>46225</v>
      </c>
      <c r="L3996" s="10" t="s">
        <v>61</v>
      </c>
      <c r="M3996" s="462" t="s">
        <v>8793</v>
      </c>
      <c r="N3996" s="10">
        <f t="shared" si="130"/>
        <v>26</v>
      </c>
      <c r="O3996" s="10" t="str">
        <f t="shared" si="129"/>
        <v>2026 - 30</v>
      </c>
      <c r="P3996" s="462" t="s">
        <v>8792</v>
      </c>
    </row>
    <row r="3997" spans="1:16">
      <c r="A3997" s="10" t="s">
        <v>376</v>
      </c>
      <c r="B3997" s="11">
        <v>46205</v>
      </c>
      <c r="C3997" s="10" t="s">
        <v>374</v>
      </c>
      <c r="D3997" s="10">
        <v>2</v>
      </c>
      <c r="E3997" s="10" t="s">
        <v>59</v>
      </c>
      <c r="F3997" s="10" t="s">
        <v>8346</v>
      </c>
      <c r="G3997" s="10"/>
      <c r="H3997" s="10"/>
      <c r="I3997" s="10"/>
      <c r="J3997" s="10"/>
      <c r="K3997" s="11">
        <v>46224</v>
      </c>
      <c r="L3997" s="10" t="s">
        <v>61</v>
      </c>
      <c r="M3997" s="10"/>
      <c r="N3997" s="10">
        <f t="shared" si="130"/>
        <v>27</v>
      </c>
      <c r="O3997" s="10" t="str">
        <f t="shared" si="129"/>
        <v>2026 - 30</v>
      </c>
      <c r="P3997" s="10"/>
    </row>
    <row r="3998" spans="1:16">
      <c r="A3998" s="10" t="s">
        <v>376</v>
      </c>
      <c r="B3998" s="11">
        <v>46205</v>
      </c>
      <c r="C3998" s="10" t="s">
        <v>374</v>
      </c>
      <c r="D3998" s="10">
        <v>2</v>
      </c>
      <c r="E3998" s="10" t="s">
        <v>59</v>
      </c>
      <c r="F3998" s="10" t="s">
        <v>8346</v>
      </c>
      <c r="G3998" s="10"/>
      <c r="H3998" s="10"/>
      <c r="I3998" s="10"/>
      <c r="J3998" s="10"/>
      <c r="K3998" s="11">
        <v>46226</v>
      </c>
      <c r="L3998" s="10" t="s">
        <v>61</v>
      </c>
      <c r="M3998" s="10"/>
      <c r="N3998" s="10">
        <f t="shared" si="130"/>
        <v>27</v>
      </c>
      <c r="O3998" s="10" t="str">
        <f t="shared" si="129"/>
        <v>2026 - 30</v>
      </c>
      <c r="P3998" s="10"/>
    </row>
    <row r="3999" spans="1:16">
      <c r="A3999" s="10" t="s">
        <v>376</v>
      </c>
      <c r="B3999" s="11">
        <v>46205</v>
      </c>
      <c r="C3999" s="10" t="s">
        <v>374</v>
      </c>
      <c r="D3999" s="10">
        <v>2</v>
      </c>
      <c r="E3999" s="10" t="s">
        <v>59</v>
      </c>
      <c r="F3999" s="10" t="s">
        <v>8346</v>
      </c>
      <c r="G3999" s="10"/>
      <c r="H3999" s="10"/>
      <c r="I3999" s="10"/>
      <c r="J3999" s="10"/>
      <c r="K3999" s="11">
        <v>46228</v>
      </c>
      <c r="L3999" s="10" t="s">
        <v>61</v>
      </c>
      <c r="M3999" s="10"/>
      <c r="N3999" s="10">
        <f t="shared" si="130"/>
        <v>27</v>
      </c>
      <c r="O3999" s="10" t="str">
        <f t="shared" si="129"/>
        <v>2026 - 30</v>
      </c>
      <c r="P3999" s="10"/>
    </row>
    <row r="4000" spans="1:16">
      <c r="A4000" s="10" t="s">
        <v>376</v>
      </c>
      <c r="B4000" s="11">
        <v>46198</v>
      </c>
      <c r="C4000" s="10" t="s">
        <v>60</v>
      </c>
      <c r="D4000" s="10">
        <v>440</v>
      </c>
      <c r="E4000" s="10" t="s">
        <v>59</v>
      </c>
      <c r="F4000" s="10" t="s">
        <v>7481</v>
      </c>
      <c r="G4000" s="467" t="s">
        <v>7785</v>
      </c>
      <c r="H4000" s="10"/>
      <c r="I4000" s="10"/>
      <c r="J4000" s="10"/>
      <c r="K4000" s="11">
        <v>46231</v>
      </c>
      <c r="L4000" s="10" t="s">
        <v>61</v>
      </c>
      <c r="M4000" s="10"/>
      <c r="N4000" s="10">
        <f t="shared" si="130"/>
        <v>26</v>
      </c>
      <c r="O4000" s="10" t="str">
        <f t="shared" si="129"/>
        <v>2026 - 31</v>
      </c>
      <c r="P4000" s="467" t="s">
        <v>8858</v>
      </c>
    </row>
    <row r="4001" spans="1:16">
      <c r="A4001" s="10" t="s">
        <v>376</v>
      </c>
      <c r="B4001" s="11">
        <v>46198</v>
      </c>
      <c r="C4001" s="10" t="s">
        <v>60</v>
      </c>
      <c r="D4001" s="10">
        <v>440</v>
      </c>
      <c r="E4001" s="10" t="s">
        <v>59</v>
      </c>
      <c r="F4001" s="10" t="s">
        <v>7481</v>
      </c>
      <c r="G4001" s="467" t="s">
        <v>7785</v>
      </c>
      <c r="H4001" s="10"/>
      <c r="I4001" s="10"/>
      <c r="J4001" s="10"/>
      <c r="K4001" s="11">
        <v>46233</v>
      </c>
      <c r="L4001" s="10" t="s">
        <v>61</v>
      </c>
      <c r="M4001" s="10"/>
      <c r="N4001" s="10">
        <f t="shared" si="130"/>
        <v>26</v>
      </c>
      <c r="O4001" s="10" t="str">
        <f t="shared" si="129"/>
        <v>2026 - 31</v>
      </c>
      <c r="P4001" s="467" t="s">
        <v>8857</v>
      </c>
    </row>
    <row r="4002" spans="1:16">
      <c r="A4002" s="10" t="s">
        <v>376</v>
      </c>
      <c r="B4002" s="11">
        <v>46198</v>
      </c>
      <c r="C4002" s="10" t="s">
        <v>60</v>
      </c>
      <c r="D4002" s="10">
        <v>440</v>
      </c>
      <c r="E4002" s="10" t="s">
        <v>59</v>
      </c>
      <c r="F4002" s="10" t="s">
        <v>7481</v>
      </c>
      <c r="G4002" s="467" t="s">
        <v>7785</v>
      </c>
      <c r="H4002" s="10"/>
      <c r="I4002" s="10"/>
      <c r="J4002" s="10"/>
      <c r="K4002" s="11">
        <v>46234</v>
      </c>
      <c r="L4002" s="10" t="s">
        <v>61</v>
      </c>
      <c r="M4002" s="10"/>
      <c r="N4002" s="10">
        <f t="shared" si="130"/>
        <v>26</v>
      </c>
      <c r="O4002" s="10" t="str">
        <f t="shared" si="129"/>
        <v>2026 - 31</v>
      </c>
      <c r="P4002" s="467" t="s">
        <v>8856</v>
      </c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8346</v>
      </c>
      <c r="G4003" s="10"/>
      <c r="H4003" s="10"/>
      <c r="I4003" s="10"/>
      <c r="J4003" s="10"/>
      <c r="K4003" s="11">
        <v>46231</v>
      </c>
      <c r="L4003" s="10" t="s">
        <v>61</v>
      </c>
      <c r="M4003" s="10"/>
      <c r="N4003" s="10">
        <f t="shared" si="130"/>
        <v>27</v>
      </c>
      <c r="O4003" s="10" t="str">
        <f t="shared" si="129"/>
        <v>2026 - 31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8346</v>
      </c>
      <c r="G4004" s="478" t="s">
        <v>8976</v>
      </c>
      <c r="H4004" s="10"/>
      <c r="I4004" s="10"/>
      <c r="J4004" s="10"/>
      <c r="K4004" s="11">
        <v>46258</v>
      </c>
      <c r="L4004" s="10" t="s">
        <v>61</v>
      </c>
      <c r="M4004" s="10"/>
      <c r="N4004" s="10">
        <f t="shared" si="130"/>
        <v>27</v>
      </c>
      <c r="O4004" s="10" t="str">
        <f t="shared" si="129"/>
        <v>2026 - 35</v>
      </c>
      <c r="P4004" s="10"/>
    </row>
    <row r="4005" spans="1:16">
      <c r="A4005" s="10" t="s">
        <v>376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7481</v>
      </c>
      <c r="G4005" s="10"/>
      <c r="H4005" s="10"/>
      <c r="I4005" s="10"/>
      <c r="J4005" s="10"/>
      <c r="K4005" s="11">
        <v>46238</v>
      </c>
      <c r="L4005" s="10" t="s">
        <v>58</v>
      </c>
      <c r="M4005" s="10"/>
      <c r="N4005" s="10">
        <f t="shared" si="130"/>
        <v>26</v>
      </c>
      <c r="O4005" s="10" t="str">
        <f t="shared" si="129"/>
        <v>2026 - 32</v>
      </c>
      <c r="P4005" s="10"/>
    </row>
    <row r="4006" spans="1:16">
      <c r="A4006" s="10" t="s">
        <v>376</v>
      </c>
      <c r="B4006" s="11">
        <v>46198</v>
      </c>
      <c r="C4006" s="10" t="s">
        <v>60</v>
      </c>
      <c r="D4006" s="10">
        <v>440</v>
      </c>
      <c r="E4006" s="10" t="s">
        <v>59</v>
      </c>
      <c r="F4006" s="10" t="s">
        <v>7481</v>
      </c>
      <c r="G4006" s="10"/>
      <c r="H4006" s="10"/>
      <c r="I4006" s="10"/>
      <c r="J4006" s="10"/>
      <c r="K4006" s="11">
        <v>46240</v>
      </c>
      <c r="L4006" s="10" t="s">
        <v>58</v>
      </c>
      <c r="M4006" s="10"/>
      <c r="N4006" s="10">
        <f t="shared" si="130"/>
        <v>26</v>
      </c>
      <c r="O4006" s="10" t="str">
        <f t="shared" si="129"/>
        <v>2026 - 32</v>
      </c>
      <c r="P4006" s="10"/>
    </row>
    <row r="4007" spans="1:16">
      <c r="A4007" s="10" t="s">
        <v>7958</v>
      </c>
      <c r="B4007" s="11">
        <v>46209</v>
      </c>
      <c r="C4007" s="10" t="s">
        <v>60</v>
      </c>
      <c r="D4007" s="10">
        <v>4000</v>
      </c>
      <c r="E4007" s="10" t="s">
        <v>59</v>
      </c>
      <c r="F4007" s="447" t="s">
        <v>8686</v>
      </c>
      <c r="G4007" s="10"/>
      <c r="H4007" s="10"/>
      <c r="I4007" s="10"/>
      <c r="J4007" s="10"/>
      <c r="K4007" s="11">
        <v>46209</v>
      </c>
      <c r="L4007" s="10" t="s">
        <v>61</v>
      </c>
      <c r="M4007" s="447" t="s">
        <v>7153</v>
      </c>
      <c r="N4007" s="10">
        <f>WEEKNUM(B4007)</f>
        <v>28</v>
      </c>
      <c r="O4007" s="10" t="str">
        <f>YEAR(K4007) &amp; " - " &amp; TEXT(WEEKNUM(K4007),"00")</f>
        <v>2026 - 28</v>
      </c>
      <c r="P4007" s="455" t="s">
        <v>8758</v>
      </c>
    </row>
    <row r="4008" spans="1:16">
      <c r="A4008" s="447" t="s">
        <v>403</v>
      </c>
      <c r="B4008" s="11">
        <v>46209</v>
      </c>
      <c r="C4008" s="10" t="s">
        <v>6616</v>
      </c>
      <c r="D4008" s="10">
        <v>1</v>
      </c>
      <c r="E4008" s="10" t="s">
        <v>12</v>
      </c>
      <c r="F4008" s="10" t="s">
        <v>8690</v>
      </c>
      <c r="G4008" s="455" t="s">
        <v>8756</v>
      </c>
      <c r="H4008" s="10" t="s">
        <v>379</v>
      </c>
      <c r="I4008" s="10"/>
      <c r="J4008" s="10"/>
      <c r="K4008" s="11">
        <v>46215</v>
      </c>
      <c r="L4008" s="10" t="s">
        <v>61</v>
      </c>
      <c r="M4008" s="10"/>
      <c r="N4008" s="10">
        <f t="shared" ref="N4008:N4020" si="131">WEEKNUM(B4008)</f>
        <v>28</v>
      </c>
      <c r="O4008" s="10" t="str">
        <f t="shared" ref="O4008:O4020" si="132">YEAR(K4008) &amp; " - " &amp; TEXT(WEEKNUM(K4008),"00")</f>
        <v>2026 - 29</v>
      </c>
      <c r="P4008" s="455" t="s">
        <v>8758</v>
      </c>
    </row>
    <row r="4009" spans="1:16">
      <c r="A4009" s="447" t="s">
        <v>403</v>
      </c>
      <c r="B4009" s="11">
        <v>46209</v>
      </c>
      <c r="C4009" s="10" t="s">
        <v>6616</v>
      </c>
      <c r="D4009" s="10">
        <v>1</v>
      </c>
      <c r="E4009" s="10" t="s">
        <v>12</v>
      </c>
      <c r="F4009" s="10" t="s">
        <v>8691</v>
      </c>
      <c r="G4009" s="455" t="s">
        <v>8756</v>
      </c>
      <c r="H4009" s="10" t="s">
        <v>379</v>
      </c>
      <c r="I4009" s="10"/>
      <c r="J4009" s="10"/>
      <c r="K4009" s="11">
        <v>46215</v>
      </c>
      <c r="L4009" s="10" t="s">
        <v>61</v>
      </c>
      <c r="M4009" s="10"/>
      <c r="N4009" s="10">
        <f t="shared" si="131"/>
        <v>28</v>
      </c>
      <c r="O4009" s="10" t="str">
        <f t="shared" si="132"/>
        <v>2026 - 29</v>
      </c>
      <c r="P4009" s="455" t="s">
        <v>8758</v>
      </c>
    </row>
    <row r="4010" spans="1:16">
      <c r="A4010" s="447" t="s">
        <v>403</v>
      </c>
      <c r="B4010" s="11">
        <v>46209</v>
      </c>
      <c r="C4010" s="10" t="s">
        <v>6616</v>
      </c>
      <c r="D4010" s="10">
        <v>1</v>
      </c>
      <c r="E4010" s="10" t="s">
        <v>12</v>
      </c>
      <c r="F4010" s="10" t="s">
        <v>8692</v>
      </c>
      <c r="G4010" s="455" t="s">
        <v>8756</v>
      </c>
      <c r="H4010" s="10" t="s">
        <v>379</v>
      </c>
      <c r="I4010" s="10"/>
      <c r="J4010" s="10"/>
      <c r="K4010" s="11">
        <v>46215</v>
      </c>
      <c r="L4010" s="10" t="s">
        <v>61</v>
      </c>
      <c r="M4010" s="10"/>
      <c r="N4010" s="10">
        <f t="shared" si="131"/>
        <v>28</v>
      </c>
      <c r="O4010" s="10" t="str">
        <f t="shared" si="132"/>
        <v>2026 - 29</v>
      </c>
      <c r="P4010" s="455" t="s">
        <v>8758</v>
      </c>
    </row>
    <row r="4011" spans="1:16">
      <c r="A4011" s="447" t="s">
        <v>403</v>
      </c>
      <c r="B4011" s="11">
        <v>46209</v>
      </c>
      <c r="C4011" s="10" t="s">
        <v>6616</v>
      </c>
      <c r="D4011" s="10">
        <v>1</v>
      </c>
      <c r="E4011" s="10" t="s">
        <v>12</v>
      </c>
      <c r="F4011" s="10" t="s">
        <v>8693</v>
      </c>
      <c r="G4011" s="455" t="s">
        <v>8756</v>
      </c>
      <c r="H4011" s="10" t="s">
        <v>379</v>
      </c>
      <c r="I4011" s="10"/>
      <c r="J4011" s="10"/>
      <c r="K4011" s="11">
        <v>46215</v>
      </c>
      <c r="L4011" s="10" t="s">
        <v>61</v>
      </c>
      <c r="M4011" s="10"/>
      <c r="N4011" s="10">
        <f t="shared" si="131"/>
        <v>28</v>
      </c>
      <c r="O4011" s="10" t="str">
        <f t="shared" si="132"/>
        <v>2026 - 29</v>
      </c>
      <c r="P4011" s="455" t="s">
        <v>8758</v>
      </c>
    </row>
    <row r="4012" spans="1:16">
      <c r="A4012" s="447" t="s">
        <v>403</v>
      </c>
      <c r="B4012" s="11">
        <v>46209</v>
      </c>
      <c r="C4012" s="10" t="s">
        <v>6616</v>
      </c>
      <c r="D4012" s="10">
        <v>1</v>
      </c>
      <c r="E4012" s="10" t="s">
        <v>12</v>
      </c>
      <c r="F4012" s="10" t="s">
        <v>8694</v>
      </c>
      <c r="G4012" s="455" t="s">
        <v>8756</v>
      </c>
      <c r="H4012" s="10" t="s">
        <v>379</v>
      </c>
      <c r="I4012" s="10"/>
      <c r="J4012" s="10"/>
      <c r="K4012" s="11">
        <v>46215</v>
      </c>
      <c r="L4012" s="10" t="s">
        <v>61</v>
      </c>
      <c r="M4012" s="10"/>
      <c r="N4012" s="10">
        <f t="shared" si="131"/>
        <v>28</v>
      </c>
      <c r="O4012" s="10" t="str">
        <f t="shared" si="132"/>
        <v>2026 - 29</v>
      </c>
      <c r="P4012" s="455" t="s">
        <v>8758</v>
      </c>
    </row>
    <row r="4013" spans="1:16">
      <c r="A4013" s="447" t="s">
        <v>403</v>
      </c>
      <c r="B4013" s="11">
        <v>46209</v>
      </c>
      <c r="C4013" s="10" t="s">
        <v>6616</v>
      </c>
      <c r="D4013" s="10">
        <v>1</v>
      </c>
      <c r="E4013" s="10" t="s">
        <v>12</v>
      </c>
      <c r="F4013" s="10" t="s">
        <v>8695</v>
      </c>
      <c r="G4013" s="455" t="s">
        <v>8756</v>
      </c>
      <c r="H4013" s="10" t="s">
        <v>379</v>
      </c>
      <c r="I4013" s="10"/>
      <c r="J4013" s="10"/>
      <c r="K4013" s="11">
        <v>46215</v>
      </c>
      <c r="L4013" s="10" t="s">
        <v>61</v>
      </c>
      <c r="M4013" s="10"/>
      <c r="N4013" s="10">
        <f t="shared" si="131"/>
        <v>28</v>
      </c>
      <c r="O4013" s="10" t="str">
        <f t="shared" si="132"/>
        <v>2026 - 29</v>
      </c>
      <c r="P4013" s="455" t="s">
        <v>8758</v>
      </c>
    </row>
    <row r="4014" spans="1:16">
      <c r="A4014" s="447" t="s">
        <v>403</v>
      </c>
      <c r="B4014" s="11">
        <v>46209</v>
      </c>
      <c r="C4014" s="10" t="s">
        <v>6616</v>
      </c>
      <c r="D4014" s="10">
        <v>1</v>
      </c>
      <c r="E4014" s="10" t="s">
        <v>12</v>
      </c>
      <c r="F4014" s="10" t="s">
        <v>8696</v>
      </c>
      <c r="G4014" s="455" t="s">
        <v>8756</v>
      </c>
      <c r="H4014" s="10" t="s">
        <v>379</v>
      </c>
      <c r="I4014" s="10"/>
      <c r="J4014" s="10"/>
      <c r="K4014" s="11">
        <v>46215</v>
      </c>
      <c r="L4014" s="10" t="s">
        <v>61</v>
      </c>
      <c r="M4014" s="10"/>
      <c r="N4014" s="10">
        <f t="shared" si="131"/>
        <v>28</v>
      </c>
      <c r="O4014" s="10" t="str">
        <f t="shared" si="132"/>
        <v>2026 - 29</v>
      </c>
      <c r="P4014" s="455" t="s">
        <v>8758</v>
      </c>
    </row>
    <row r="4015" spans="1:16">
      <c r="A4015" s="447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8697</v>
      </c>
      <c r="G4015" s="455" t="s">
        <v>8756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31"/>
        <v>28</v>
      </c>
      <c r="O4015" s="10" t="str">
        <f t="shared" si="132"/>
        <v>2026 - 29</v>
      </c>
      <c r="P4015" s="455" t="s">
        <v>8758</v>
      </c>
    </row>
    <row r="4016" spans="1:16">
      <c r="A4016" s="447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8698</v>
      </c>
      <c r="G4016" s="455" t="s">
        <v>8756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31"/>
        <v>28</v>
      </c>
      <c r="O4016" s="10" t="str">
        <f t="shared" si="132"/>
        <v>2026 - 29</v>
      </c>
      <c r="P4016" s="455" t="s">
        <v>8758</v>
      </c>
    </row>
    <row r="4017" spans="1:16">
      <c r="A4017" s="447" t="s">
        <v>403</v>
      </c>
      <c r="B4017" s="11">
        <v>46209</v>
      </c>
      <c r="C4017" s="10" t="s">
        <v>6616</v>
      </c>
      <c r="D4017" s="10">
        <v>12</v>
      </c>
      <c r="E4017" s="10" t="s">
        <v>14</v>
      </c>
      <c r="F4017" s="10" t="s">
        <v>5765</v>
      </c>
      <c r="G4017" s="460" t="s">
        <v>5927</v>
      </c>
      <c r="H4017" s="10" t="s">
        <v>379</v>
      </c>
      <c r="I4017" s="10"/>
      <c r="J4017" s="10"/>
      <c r="K4017" s="11">
        <v>46223</v>
      </c>
      <c r="L4017" s="10" t="s">
        <v>61</v>
      </c>
      <c r="M4017" s="10"/>
      <c r="N4017" s="10">
        <f t="shared" si="131"/>
        <v>28</v>
      </c>
      <c r="O4017" s="10" t="str">
        <f t="shared" si="132"/>
        <v>2026 - 30</v>
      </c>
      <c r="P4017" s="10"/>
    </row>
    <row r="4018" spans="1:16">
      <c r="A4018" s="447" t="s">
        <v>403</v>
      </c>
      <c r="B4018" s="11">
        <v>46209</v>
      </c>
      <c r="C4018" s="10" t="s">
        <v>6616</v>
      </c>
      <c r="D4018" s="10">
        <v>100</v>
      </c>
      <c r="E4018" s="10" t="s">
        <v>12</v>
      </c>
      <c r="F4018" s="10" t="s">
        <v>5470</v>
      </c>
      <c r="G4018" s="460" t="s">
        <v>7790</v>
      </c>
      <c r="H4018" s="10" t="s">
        <v>379</v>
      </c>
      <c r="I4018" s="10"/>
      <c r="J4018" s="10"/>
      <c r="K4018" s="461">
        <v>46223</v>
      </c>
      <c r="L4018" s="10" t="s">
        <v>61</v>
      </c>
      <c r="M4018" s="10"/>
      <c r="N4018" s="10">
        <f t="shared" si="131"/>
        <v>28</v>
      </c>
      <c r="O4018" s="10" t="str">
        <f t="shared" si="132"/>
        <v>2026 - 30</v>
      </c>
      <c r="P4018" s="10"/>
    </row>
    <row r="4019" spans="1:16">
      <c r="A4019" s="447" t="s">
        <v>403</v>
      </c>
      <c r="B4019" s="11">
        <v>46209</v>
      </c>
      <c r="C4019" s="10" t="s">
        <v>348</v>
      </c>
      <c r="D4019" s="10">
        <v>25</v>
      </c>
      <c r="E4019" s="10" t="s">
        <v>14</v>
      </c>
      <c r="F4019" s="10" t="s">
        <v>8699</v>
      </c>
      <c r="G4019" s="472" t="s">
        <v>8900</v>
      </c>
      <c r="H4019" s="10" t="s">
        <v>379</v>
      </c>
      <c r="I4019" s="10"/>
      <c r="J4019" s="10"/>
      <c r="K4019" s="11">
        <v>46246</v>
      </c>
      <c r="L4019" s="10" t="s">
        <v>61</v>
      </c>
      <c r="M4019" s="10"/>
      <c r="N4019" s="10">
        <f t="shared" si="131"/>
        <v>28</v>
      </c>
      <c r="O4019" s="10" t="str">
        <f t="shared" si="132"/>
        <v>2026 - 33</v>
      </c>
      <c r="P4019" s="10"/>
    </row>
    <row r="4020" spans="1:16">
      <c r="A4020" s="447" t="s">
        <v>403</v>
      </c>
      <c r="B4020" s="11">
        <v>46209</v>
      </c>
      <c r="C4020" s="10" t="s">
        <v>348</v>
      </c>
      <c r="D4020" s="10">
        <v>50</v>
      </c>
      <c r="E4020" s="10" t="s">
        <v>12</v>
      </c>
      <c r="F4020" s="10" t="s">
        <v>8700</v>
      </c>
      <c r="G4020" s="472" t="s">
        <v>8900</v>
      </c>
      <c r="H4020" s="10" t="s">
        <v>379</v>
      </c>
      <c r="I4020" s="10"/>
      <c r="J4020" s="10"/>
      <c r="K4020" s="11">
        <v>46246</v>
      </c>
      <c r="L4020" s="10" t="s">
        <v>61</v>
      </c>
      <c r="M4020" s="10"/>
      <c r="N4020" s="10">
        <f t="shared" si="131"/>
        <v>28</v>
      </c>
      <c r="O4020" s="10" t="str">
        <f t="shared" si="132"/>
        <v>2026 - 33</v>
      </c>
      <c r="P4020" s="10"/>
    </row>
    <row r="4021" spans="1:16">
      <c r="A4021" s="10" t="s">
        <v>403</v>
      </c>
      <c r="B4021" s="11">
        <v>46205</v>
      </c>
      <c r="C4021" s="10" t="s">
        <v>348</v>
      </c>
      <c r="D4021" s="10">
        <v>1</v>
      </c>
      <c r="E4021" s="10" t="s">
        <v>59</v>
      </c>
      <c r="F4021" s="449" t="s">
        <v>8703</v>
      </c>
      <c r="G4021" s="450" t="s">
        <v>8004</v>
      </c>
      <c r="H4021" s="449" t="s">
        <v>379</v>
      </c>
      <c r="I4021" s="10"/>
      <c r="J4021" s="10"/>
      <c r="K4021" s="11">
        <v>46205</v>
      </c>
      <c r="L4021" s="10" t="s">
        <v>61</v>
      </c>
      <c r="M4021" s="10"/>
      <c r="N4021" s="10">
        <f>WEEKNUM(B4021)</f>
        <v>27</v>
      </c>
      <c r="O4021" s="10" t="str">
        <f t="shared" ref="O4021:O4028" si="133">YEAR(K4021) &amp; " - " &amp; TEXT(WEEKNUM(K4021),"00")</f>
        <v>2026 - 27</v>
      </c>
      <c r="P4021" s="10"/>
    </row>
    <row r="4022" spans="1:16">
      <c r="A4022" s="10" t="s">
        <v>376</v>
      </c>
      <c r="B4022" s="11">
        <v>46211</v>
      </c>
      <c r="C4022" s="10" t="s">
        <v>348</v>
      </c>
      <c r="D4022" s="10">
        <v>1</v>
      </c>
      <c r="E4022" s="10" t="s">
        <v>59</v>
      </c>
      <c r="F4022" s="450" t="s">
        <v>8704</v>
      </c>
      <c r="G4022" s="450" t="s">
        <v>8004</v>
      </c>
      <c r="H4022" s="10"/>
      <c r="I4022" s="10"/>
      <c r="J4022" s="10"/>
      <c r="K4022" s="451">
        <v>46210</v>
      </c>
      <c r="L4022" s="10" t="s">
        <v>61</v>
      </c>
      <c r="M4022" s="10"/>
      <c r="N4022" s="10">
        <f>WEEKNUM(B4022)</f>
        <v>28</v>
      </c>
      <c r="O4022" s="10" t="str">
        <f t="shared" si="133"/>
        <v>2026 - 28</v>
      </c>
      <c r="P4022" s="450" t="s">
        <v>8712</v>
      </c>
    </row>
    <row r="4023" spans="1:16">
      <c r="A4023" s="10" t="s">
        <v>442</v>
      </c>
      <c r="B4023" s="11">
        <v>46205</v>
      </c>
      <c r="C4023" s="10" t="s">
        <v>348</v>
      </c>
      <c r="D4023" s="10">
        <f>8*21</f>
        <v>168</v>
      </c>
      <c r="E4023" s="10" t="s">
        <v>14</v>
      </c>
      <c r="F4023" s="450" t="s">
        <v>8705</v>
      </c>
      <c r="G4023" s="450" t="s">
        <v>5741</v>
      </c>
      <c r="H4023" s="10"/>
      <c r="I4023" s="10"/>
      <c r="J4023" s="10"/>
      <c r="K4023" s="11">
        <v>46205</v>
      </c>
      <c r="L4023" s="10" t="s">
        <v>61</v>
      </c>
      <c r="M4023" s="10"/>
      <c r="N4023" s="10">
        <f>WEEKNUM(B4023)</f>
        <v>27</v>
      </c>
      <c r="O4023" s="10" t="str">
        <f t="shared" si="133"/>
        <v>2026 - 27</v>
      </c>
      <c r="P4023" s="450" t="s">
        <v>8706</v>
      </c>
    </row>
    <row r="4024" spans="1:16">
      <c r="A4024" s="450" t="s">
        <v>442</v>
      </c>
      <c r="B4024" s="11">
        <v>46211</v>
      </c>
      <c r="C4024" s="10" t="s">
        <v>29</v>
      </c>
      <c r="D4024" s="10">
        <v>5</v>
      </c>
      <c r="E4024" s="10" t="s">
        <v>59</v>
      </c>
      <c r="F4024" s="10" t="s">
        <v>8707</v>
      </c>
      <c r="G4024" s="450" t="s">
        <v>5741</v>
      </c>
      <c r="H4024" s="10"/>
      <c r="I4024" s="10"/>
      <c r="J4024" s="10"/>
      <c r="K4024" s="11">
        <v>46211</v>
      </c>
      <c r="L4024" s="10" t="s">
        <v>61</v>
      </c>
      <c r="M4024" s="10"/>
      <c r="N4024" s="10">
        <f>WEEKNUM(B4024)</f>
        <v>28</v>
      </c>
      <c r="O4024" s="10" t="str">
        <f t="shared" si="133"/>
        <v>2026 - 28</v>
      </c>
      <c r="P4024" s="450" t="s">
        <v>8711</v>
      </c>
    </row>
    <row r="4025" spans="1:16">
      <c r="A4025" s="450" t="s">
        <v>442</v>
      </c>
      <c r="B4025" s="11">
        <v>46211</v>
      </c>
      <c r="C4025" s="10" t="s">
        <v>29</v>
      </c>
      <c r="D4025" s="10">
        <v>1</v>
      </c>
      <c r="E4025" s="10" t="s">
        <v>59</v>
      </c>
      <c r="F4025" s="10" t="s">
        <v>8708</v>
      </c>
      <c r="G4025" s="450" t="s">
        <v>5741</v>
      </c>
      <c r="H4025" s="10"/>
      <c r="I4025" s="10"/>
      <c r="J4025" s="10"/>
      <c r="K4025" s="11">
        <v>46211</v>
      </c>
      <c r="L4025" s="10" t="s">
        <v>61</v>
      </c>
      <c r="M4025" s="10"/>
      <c r="N4025" s="10">
        <f t="shared" ref="N4025:N4037" si="134">WEEKNUM(B4025)</f>
        <v>28</v>
      </c>
      <c r="O4025" s="10" t="str">
        <f t="shared" si="133"/>
        <v>2026 - 28</v>
      </c>
      <c r="P4025" s="450" t="s">
        <v>8711</v>
      </c>
    </row>
    <row r="4026" spans="1:16">
      <c r="A4026" s="450" t="s">
        <v>442</v>
      </c>
      <c r="B4026" s="11">
        <v>46211</v>
      </c>
      <c r="C4026" s="10" t="s">
        <v>29</v>
      </c>
      <c r="D4026" s="10">
        <v>3</v>
      </c>
      <c r="E4026" s="10" t="s">
        <v>59</v>
      </c>
      <c r="F4026" s="10" t="s">
        <v>8709</v>
      </c>
      <c r="G4026" s="450" t="s">
        <v>5741</v>
      </c>
      <c r="H4026" s="10"/>
      <c r="I4026" s="10"/>
      <c r="J4026" s="10"/>
      <c r="K4026" s="11">
        <v>46211</v>
      </c>
      <c r="L4026" s="10" t="s">
        <v>61</v>
      </c>
      <c r="M4026" s="10"/>
      <c r="N4026" s="10">
        <f t="shared" si="134"/>
        <v>28</v>
      </c>
      <c r="O4026" s="10" t="str">
        <f t="shared" si="133"/>
        <v>2026 - 28</v>
      </c>
      <c r="P4026" s="450" t="s">
        <v>8711</v>
      </c>
    </row>
    <row r="4027" spans="1:16">
      <c r="A4027" s="450" t="s">
        <v>442</v>
      </c>
      <c r="B4027" s="11">
        <v>46211</v>
      </c>
      <c r="C4027" s="10" t="s">
        <v>29</v>
      </c>
      <c r="D4027" s="10">
        <v>1</v>
      </c>
      <c r="E4027" s="10" t="s">
        <v>59</v>
      </c>
      <c r="F4027" s="450" t="s">
        <v>8710</v>
      </c>
      <c r="G4027" s="450" t="s">
        <v>5741</v>
      </c>
      <c r="H4027" s="10"/>
      <c r="I4027" s="10"/>
      <c r="J4027" s="10"/>
      <c r="K4027" s="11">
        <v>46211</v>
      </c>
      <c r="L4027" s="10" t="s">
        <v>61</v>
      </c>
      <c r="M4027" s="10"/>
      <c r="N4027" s="10">
        <f t="shared" si="134"/>
        <v>28</v>
      </c>
      <c r="O4027" s="10" t="str">
        <f t="shared" si="133"/>
        <v>2026 - 28</v>
      </c>
      <c r="P4027" s="450" t="s">
        <v>8711</v>
      </c>
    </row>
    <row r="4028" spans="1:16">
      <c r="A4028" s="10" t="s">
        <v>403</v>
      </c>
      <c r="B4028" s="11">
        <v>46211</v>
      </c>
      <c r="C4028" s="10" t="s">
        <v>348</v>
      </c>
      <c r="D4028" s="10">
        <v>1</v>
      </c>
      <c r="E4028" s="10" t="s">
        <v>59</v>
      </c>
      <c r="F4028" s="449" t="s">
        <v>8703</v>
      </c>
      <c r="G4028" s="450" t="s">
        <v>8004</v>
      </c>
      <c r="H4028" s="450" t="s">
        <v>379</v>
      </c>
      <c r="I4028" s="10"/>
      <c r="J4028" s="10"/>
      <c r="K4028" s="11">
        <v>46211</v>
      </c>
      <c r="L4028" s="10" t="s">
        <v>61</v>
      </c>
      <c r="M4028" s="10"/>
      <c r="N4028" s="10">
        <f t="shared" si="134"/>
        <v>28</v>
      </c>
      <c r="O4028" s="10" t="str">
        <f t="shared" si="133"/>
        <v>2026 - 28</v>
      </c>
      <c r="P4028" s="450" t="s">
        <v>8712</v>
      </c>
    </row>
    <row r="4029" spans="1:16">
      <c r="A4029" s="10" t="s">
        <v>376</v>
      </c>
      <c r="B4029" s="11">
        <v>46212</v>
      </c>
      <c r="C4029" s="10" t="s">
        <v>34</v>
      </c>
      <c r="D4029" s="10">
        <v>12</v>
      </c>
      <c r="E4029" s="10" t="s">
        <v>16</v>
      </c>
      <c r="F4029" s="10" t="s">
        <v>8716</v>
      </c>
      <c r="G4029" s="453" t="s">
        <v>5518</v>
      </c>
      <c r="H4029" s="10" t="s">
        <v>8717</v>
      </c>
      <c r="I4029" s="10"/>
      <c r="J4029" s="10"/>
      <c r="K4029" s="11">
        <v>46212</v>
      </c>
      <c r="L4029" s="10" t="s">
        <v>61</v>
      </c>
      <c r="M4029" s="453" t="s">
        <v>8728</v>
      </c>
      <c r="N4029" s="10">
        <f t="shared" si="134"/>
        <v>28</v>
      </c>
      <c r="O4029" s="10" t="str">
        <f t="shared" ref="O4029:O4037" si="135">YEAR(K4029) &amp; " - " &amp; TEXT(WEEKNUM(K4029),"00")</f>
        <v>2026 - 28</v>
      </c>
      <c r="P4029" s="10"/>
    </row>
    <row r="4030" spans="1:16">
      <c r="A4030" s="10" t="s">
        <v>376</v>
      </c>
      <c r="B4030" s="11">
        <v>46212</v>
      </c>
      <c r="C4030" s="10" t="s">
        <v>34</v>
      </c>
      <c r="D4030" s="10">
        <v>4</v>
      </c>
      <c r="E4030" s="10" t="s">
        <v>59</v>
      </c>
      <c r="F4030" s="10" t="s">
        <v>8718</v>
      </c>
      <c r="G4030" s="453" t="s">
        <v>5518</v>
      </c>
      <c r="H4030" s="10" t="s">
        <v>8717</v>
      </c>
      <c r="I4030" s="10"/>
      <c r="J4030" s="10"/>
      <c r="K4030" s="11">
        <v>46212</v>
      </c>
      <c r="L4030" s="10" t="s">
        <v>61</v>
      </c>
      <c r="M4030" s="453" t="s">
        <v>8728</v>
      </c>
      <c r="N4030" s="10">
        <f t="shared" si="134"/>
        <v>28</v>
      </c>
      <c r="O4030" s="10" t="str">
        <f t="shared" si="135"/>
        <v>2026 - 28</v>
      </c>
      <c r="P4030" s="10"/>
    </row>
    <row r="4031" spans="1:16">
      <c r="A4031" s="10" t="s">
        <v>376</v>
      </c>
      <c r="B4031" s="11">
        <v>46212</v>
      </c>
      <c r="C4031" s="10" t="s">
        <v>34</v>
      </c>
      <c r="D4031" s="10">
        <v>12</v>
      </c>
      <c r="E4031" s="10" t="s">
        <v>16</v>
      </c>
      <c r="F4031" s="10" t="s">
        <v>8719</v>
      </c>
      <c r="G4031" s="453" t="s">
        <v>5518</v>
      </c>
      <c r="H4031" s="10" t="s">
        <v>8717</v>
      </c>
      <c r="I4031" s="10"/>
      <c r="J4031" s="10"/>
      <c r="K4031" s="11">
        <v>46212</v>
      </c>
      <c r="L4031" s="10" t="s">
        <v>61</v>
      </c>
      <c r="M4031" s="453" t="s">
        <v>8728</v>
      </c>
      <c r="N4031" s="10">
        <f t="shared" si="134"/>
        <v>28</v>
      </c>
      <c r="O4031" s="10" t="str">
        <f t="shared" si="135"/>
        <v>2026 - 28</v>
      </c>
      <c r="P4031" s="10"/>
    </row>
    <row r="4032" spans="1:16">
      <c r="A4032" s="10" t="s">
        <v>376</v>
      </c>
      <c r="B4032" s="11">
        <v>46212</v>
      </c>
      <c r="C4032" s="10" t="s">
        <v>34</v>
      </c>
      <c r="D4032" s="10">
        <v>14</v>
      </c>
      <c r="E4032" s="10" t="s">
        <v>59</v>
      </c>
      <c r="F4032" s="10" t="s">
        <v>8720</v>
      </c>
      <c r="G4032" s="453" t="s">
        <v>5518</v>
      </c>
      <c r="H4032" s="10" t="s">
        <v>8721</v>
      </c>
      <c r="I4032" s="10"/>
      <c r="J4032" s="10"/>
      <c r="K4032" s="11">
        <v>46212</v>
      </c>
      <c r="L4032" s="10" t="s">
        <v>61</v>
      </c>
      <c r="M4032" s="453" t="s">
        <v>8728</v>
      </c>
      <c r="N4032" s="10">
        <f t="shared" si="134"/>
        <v>28</v>
      </c>
      <c r="O4032" s="10" t="str">
        <f t="shared" si="135"/>
        <v>2026 - 28</v>
      </c>
      <c r="P4032" s="10"/>
    </row>
    <row r="4033" spans="1:16">
      <c r="A4033" s="10" t="s">
        <v>376</v>
      </c>
      <c r="B4033" s="11">
        <v>46212</v>
      </c>
      <c r="C4033" s="10" t="s">
        <v>34</v>
      </c>
      <c r="D4033" s="10">
        <v>18</v>
      </c>
      <c r="E4033" s="10" t="s">
        <v>16</v>
      </c>
      <c r="F4033" s="10" t="s">
        <v>8722</v>
      </c>
      <c r="G4033" s="453" t="s">
        <v>5518</v>
      </c>
      <c r="H4033" s="10" t="s">
        <v>8721</v>
      </c>
      <c r="I4033" s="10"/>
      <c r="J4033" s="10"/>
      <c r="K4033" s="11">
        <v>46212</v>
      </c>
      <c r="L4033" s="10" t="s">
        <v>61</v>
      </c>
      <c r="M4033" s="453" t="s">
        <v>8728</v>
      </c>
      <c r="N4033" s="10">
        <f t="shared" si="134"/>
        <v>28</v>
      </c>
      <c r="O4033" s="10" t="str">
        <f t="shared" si="135"/>
        <v>2026 - 28</v>
      </c>
      <c r="P4033" s="10"/>
    </row>
    <row r="4034" spans="1:16">
      <c r="A4034" s="10" t="s">
        <v>376</v>
      </c>
      <c r="B4034" s="11">
        <v>46212</v>
      </c>
      <c r="C4034" s="10" t="s">
        <v>34</v>
      </c>
      <c r="D4034" s="10">
        <v>2</v>
      </c>
      <c r="E4034" s="10" t="s">
        <v>59</v>
      </c>
      <c r="F4034" s="10" t="s">
        <v>8723</v>
      </c>
      <c r="G4034" s="453" t="s">
        <v>5518</v>
      </c>
      <c r="H4034" s="10" t="s">
        <v>8721</v>
      </c>
      <c r="I4034" s="10"/>
      <c r="J4034" s="10"/>
      <c r="K4034" s="11">
        <v>46212</v>
      </c>
      <c r="L4034" s="10" t="s">
        <v>61</v>
      </c>
      <c r="M4034" s="453" t="s">
        <v>8728</v>
      </c>
      <c r="N4034" s="10">
        <f t="shared" si="134"/>
        <v>28</v>
      </c>
      <c r="O4034" s="10" t="str">
        <f t="shared" si="135"/>
        <v>2026 - 28</v>
      </c>
      <c r="P4034" s="10"/>
    </row>
    <row r="4035" spans="1:16">
      <c r="A4035" s="10" t="s">
        <v>376</v>
      </c>
      <c r="B4035" s="11">
        <v>46213</v>
      </c>
      <c r="C4035" s="10" t="s">
        <v>34</v>
      </c>
      <c r="D4035" s="10">
        <v>6</v>
      </c>
      <c r="E4035" s="10" t="s">
        <v>16</v>
      </c>
      <c r="F4035" s="10" t="s">
        <v>8724</v>
      </c>
      <c r="G4035" s="453" t="s">
        <v>5518</v>
      </c>
      <c r="H4035" s="10" t="s">
        <v>8725</v>
      </c>
      <c r="I4035" s="10"/>
      <c r="J4035" s="10"/>
      <c r="K4035" s="11">
        <v>46212</v>
      </c>
      <c r="L4035" s="10" t="s">
        <v>61</v>
      </c>
      <c r="M4035" s="453" t="s">
        <v>8728</v>
      </c>
      <c r="N4035" s="10">
        <f t="shared" si="134"/>
        <v>28</v>
      </c>
      <c r="O4035" s="10" t="str">
        <f t="shared" si="135"/>
        <v>2026 - 28</v>
      </c>
      <c r="P4035" s="10"/>
    </row>
    <row r="4036" spans="1:16">
      <c r="A4036" s="10" t="s">
        <v>376</v>
      </c>
      <c r="B4036" s="11">
        <v>46213</v>
      </c>
      <c r="C4036" s="10" t="s">
        <v>34</v>
      </c>
      <c r="D4036" s="10">
        <v>2</v>
      </c>
      <c r="E4036" s="10" t="s">
        <v>59</v>
      </c>
      <c r="F4036" s="10" t="s">
        <v>8726</v>
      </c>
      <c r="G4036" s="453" t="s">
        <v>5518</v>
      </c>
      <c r="H4036" s="10" t="s">
        <v>155</v>
      </c>
      <c r="I4036" s="10"/>
      <c r="J4036" s="10"/>
      <c r="K4036" s="11">
        <v>46212</v>
      </c>
      <c r="L4036" s="10" t="s">
        <v>61</v>
      </c>
      <c r="M4036" s="453" t="s">
        <v>8728</v>
      </c>
      <c r="N4036" s="10">
        <f t="shared" si="134"/>
        <v>28</v>
      </c>
      <c r="O4036" s="10" t="str">
        <f t="shared" si="135"/>
        <v>2026 - 28</v>
      </c>
      <c r="P4036" s="10"/>
    </row>
    <row r="4037" spans="1:16">
      <c r="A4037" s="10" t="s">
        <v>376</v>
      </c>
      <c r="B4037" s="11">
        <v>46213</v>
      </c>
      <c r="C4037" s="10" t="s">
        <v>29</v>
      </c>
      <c r="D4037" s="10">
        <v>2</v>
      </c>
      <c r="E4037" s="10" t="s">
        <v>59</v>
      </c>
      <c r="F4037" s="10" t="s">
        <v>8727</v>
      </c>
      <c r="G4037" s="462" t="s">
        <v>5548</v>
      </c>
      <c r="H4037" s="10"/>
      <c r="I4037" s="10"/>
      <c r="J4037" s="10"/>
      <c r="K4037" s="11">
        <v>46212</v>
      </c>
      <c r="L4037" s="10" t="s">
        <v>61</v>
      </c>
      <c r="M4037" s="10"/>
      <c r="N4037" s="10">
        <f t="shared" si="134"/>
        <v>28</v>
      </c>
      <c r="O4037" s="10" t="str">
        <f t="shared" si="135"/>
        <v>2026 - 28</v>
      </c>
      <c r="P4037" s="10"/>
    </row>
    <row r="4038" spans="1:16">
      <c r="A4038" s="455" t="s">
        <v>403</v>
      </c>
      <c r="B4038" s="11">
        <v>46218</v>
      </c>
      <c r="C4038" s="10" t="s">
        <v>25</v>
      </c>
      <c r="D4038" s="10">
        <v>2</v>
      </c>
      <c r="E4038" s="10" t="s">
        <v>59</v>
      </c>
      <c r="F4038" s="10" t="s">
        <v>8732</v>
      </c>
      <c r="G4038" s="464" t="s">
        <v>6120</v>
      </c>
      <c r="H4038" s="10" t="s">
        <v>379</v>
      </c>
      <c r="I4038" s="10"/>
      <c r="J4038" s="10"/>
      <c r="K4038" s="11">
        <v>46230</v>
      </c>
      <c r="L4038" s="10" t="s">
        <v>61</v>
      </c>
      <c r="M4038" s="10"/>
      <c r="N4038" s="10">
        <f>WEEKNUM(B4038)</f>
        <v>29</v>
      </c>
      <c r="O4038" s="10" t="str">
        <f>YEAR(K4038) &amp; " - " &amp; TEXT(WEEKNUM(K4038),"00")</f>
        <v>2026 - 31</v>
      </c>
      <c r="P4038" s="10"/>
    </row>
    <row r="4039" spans="1:16">
      <c r="A4039" s="455" t="s">
        <v>403</v>
      </c>
      <c r="B4039" s="11">
        <v>46218</v>
      </c>
      <c r="C4039" s="10" t="s">
        <v>22</v>
      </c>
      <c r="D4039" s="10">
        <v>10</v>
      </c>
      <c r="E4039" s="10" t="s">
        <v>59</v>
      </c>
      <c r="F4039" s="10" t="s">
        <v>8733</v>
      </c>
      <c r="G4039" s="470" t="s">
        <v>7104</v>
      </c>
      <c r="H4039" s="10"/>
      <c r="I4039" s="10"/>
      <c r="J4039" s="10"/>
      <c r="K4039" s="11">
        <v>46244</v>
      </c>
      <c r="L4039" s="10" t="s">
        <v>61</v>
      </c>
      <c r="M4039" s="10"/>
      <c r="N4039" s="10">
        <f>WEEKNUM(B4039)</f>
        <v>29</v>
      </c>
      <c r="O4039" s="10" t="str">
        <f>YEAR(K4039) &amp; " - " &amp; TEXT(WEEKNUM(K4039),"00")</f>
        <v>2026 - 33</v>
      </c>
      <c r="P4039" s="470" t="s">
        <v>8893</v>
      </c>
    </row>
    <row r="4040" spans="1:16">
      <c r="A4040" s="10" t="s">
        <v>7958</v>
      </c>
      <c r="B4040" s="11">
        <v>46219</v>
      </c>
      <c r="C4040" s="10" t="s">
        <v>60</v>
      </c>
      <c r="D4040" s="10">
        <v>5000</v>
      </c>
      <c r="E4040" s="10" t="s">
        <v>59</v>
      </c>
      <c r="F4040" s="10" t="s">
        <v>8734</v>
      </c>
      <c r="G4040" s="10"/>
      <c r="H4040" s="10" t="s">
        <v>7958</v>
      </c>
      <c r="I4040" s="10" t="s">
        <v>136</v>
      </c>
      <c r="J4040" s="10"/>
      <c r="K4040" s="11">
        <v>46266</v>
      </c>
      <c r="L4040" s="10" t="s">
        <v>58</v>
      </c>
      <c r="M4040" s="484" t="s">
        <v>9047</v>
      </c>
      <c r="N4040" s="10">
        <f t="shared" ref="N4040:N4072" si="136">WEEKNUM(B4040)</f>
        <v>29</v>
      </c>
      <c r="O4040" s="10" t="str">
        <f t="shared" ref="O4040:O4072" si="137">YEAR(K4040) &amp; " - " &amp; TEXT(WEEKNUM(K4040),"00")</f>
        <v>2026 - 36</v>
      </c>
      <c r="P4040" s="10"/>
    </row>
    <row r="4041" spans="1:16">
      <c r="A4041" s="10" t="s">
        <v>7958</v>
      </c>
      <c r="B4041" s="11">
        <v>46219</v>
      </c>
      <c r="C4041" s="10" t="s">
        <v>60</v>
      </c>
      <c r="D4041" s="10">
        <v>2700</v>
      </c>
      <c r="E4041" s="10" t="s">
        <v>59</v>
      </c>
      <c r="F4041" s="10" t="s">
        <v>8735</v>
      </c>
      <c r="G4041" s="485" t="s">
        <v>9048</v>
      </c>
      <c r="H4041" s="10" t="s">
        <v>7958</v>
      </c>
      <c r="I4041" s="10" t="s">
        <v>139</v>
      </c>
      <c r="J4041" s="10"/>
      <c r="K4041" s="11">
        <v>46244</v>
      </c>
      <c r="L4041" s="10" t="s">
        <v>61</v>
      </c>
      <c r="M4041" s="10"/>
      <c r="N4041" s="10">
        <f t="shared" si="136"/>
        <v>29</v>
      </c>
      <c r="O4041" s="10" t="str">
        <f t="shared" si="137"/>
        <v>2026 - 33</v>
      </c>
      <c r="P4041" s="10"/>
    </row>
    <row r="4042" spans="1:16">
      <c r="A4042" s="10" t="s">
        <v>7958</v>
      </c>
      <c r="B4042" s="11">
        <v>46219</v>
      </c>
      <c r="C4042" s="10" t="s">
        <v>60</v>
      </c>
      <c r="D4042" s="10">
        <v>708</v>
      </c>
      <c r="E4042" s="10" t="s">
        <v>59</v>
      </c>
      <c r="F4042" s="10" t="s">
        <v>8736</v>
      </c>
      <c r="G4042" s="485" t="s">
        <v>9049</v>
      </c>
      <c r="H4042" s="10" t="s">
        <v>7958</v>
      </c>
      <c r="I4042" s="10" t="s">
        <v>141</v>
      </c>
      <c r="J4042" s="10"/>
      <c r="K4042" s="11">
        <v>46258</v>
      </c>
      <c r="L4042" s="10" t="s">
        <v>61</v>
      </c>
      <c r="M4042" s="10"/>
      <c r="N4042" s="10">
        <f t="shared" si="136"/>
        <v>29</v>
      </c>
      <c r="O4042" s="10" t="str">
        <f t="shared" si="137"/>
        <v>2026 - 35</v>
      </c>
      <c r="P4042" s="10"/>
    </row>
    <row r="4043" spans="1:16">
      <c r="A4043" s="10" t="s">
        <v>7958</v>
      </c>
      <c r="B4043" s="11">
        <v>46219</v>
      </c>
      <c r="C4043" s="10" t="s">
        <v>60</v>
      </c>
      <c r="D4043" s="10">
        <v>1000</v>
      </c>
      <c r="E4043" s="10" t="s">
        <v>59</v>
      </c>
      <c r="F4043" s="10" t="s">
        <v>8737</v>
      </c>
      <c r="G4043" s="10"/>
      <c r="H4043" s="10" t="s">
        <v>7958</v>
      </c>
      <c r="I4043" s="10" t="s">
        <v>141</v>
      </c>
      <c r="J4043" s="10"/>
      <c r="K4043" s="11">
        <v>46244</v>
      </c>
      <c r="L4043" s="10" t="s">
        <v>61</v>
      </c>
      <c r="M4043" s="10"/>
      <c r="N4043" s="10">
        <f t="shared" si="136"/>
        <v>29</v>
      </c>
      <c r="O4043" s="10" t="str">
        <f t="shared" si="137"/>
        <v>2026 - 33</v>
      </c>
      <c r="P4043" s="10"/>
    </row>
    <row r="4044" spans="1:16">
      <c r="A4044" s="10" t="s">
        <v>7958</v>
      </c>
      <c r="B4044" s="11">
        <v>46219</v>
      </c>
      <c r="C4044" s="10" t="s">
        <v>60</v>
      </c>
      <c r="D4044" s="10" t="s">
        <v>8738</v>
      </c>
      <c r="E4044" s="10" t="s">
        <v>59</v>
      </c>
      <c r="F4044" s="10" t="s">
        <v>8739</v>
      </c>
      <c r="G4044" s="10"/>
      <c r="H4044" s="10" t="s">
        <v>7958</v>
      </c>
      <c r="I4044" s="10" t="s">
        <v>141</v>
      </c>
      <c r="J4044" s="10"/>
      <c r="K4044" s="11">
        <v>46244</v>
      </c>
      <c r="L4044" s="10" t="s">
        <v>58</v>
      </c>
      <c r="M4044" s="485" t="s">
        <v>9050</v>
      </c>
      <c r="N4044" s="10">
        <f t="shared" si="136"/>
        <v>29</v>
      </c>
      <c r="O4044" s="10" t="str">
        <f t="shared" si="137"/>
        <v>2026 - 33</v>
      </c>
      <c r="P4044" s="10"/>
    </row>
    <row r="4045" spans="1:16">
      <c r="A4045" s="10" t="s">
        <v>7958</v>
      </c>
      <c r="B4045" s="11">
        <v>46219</v>
      </c>
      <c r="C4045" s="10" t="s">
        <v>60</v>
      </c>
      <c r="D4045" s="10">
        <v>3000</v>
      </c>
      <c r="E4045" s="10" t="s">
        <v>59</v>
      </c>
      <c r="F4045" s="10" t="s">
        <v>8740</v>
      </c>
      <c r="G4045" s="10"/>
      <c r="H4045" s="10" t="s">
        <v>7958</v>
      </c>
      <c r="I4045" s="10" t="s">
        <v>136</v>
      </c>
      <c r="J4045" s="10"/>
      <c r="K4045" s="11">
        <v>46244</v>
      </c>
      <c r="L4045" s="10" t="s">
        <v>58</v>
      </c>
      <c r="M4045" s="485" t="s">
        <v>9051</v>
      </c>
      <c r="N4045" s="10">
        <f t="shared" si="136"/>
        <v>29</v>
      </c>
      <c r="O4045" s="10" t="str">
        <f t="shared" si="137"/>
        <v>2026 - 33</v>
      </c>
      <c r="P4045" s="10"/>
    </row>
    <row r="4046" spans="1:16">
      <c r="A4046" s="10" t="s">
        <v>7958</v>
      </c>
      <c r="B4046" s="11">
        <v>46219</v>
      </c>
      <c r="C4046" s="10" t="s">
        <v>60</v>
      </c>
      <c r="D4046" s="10">
        <v>4000</v>
      </c>
      <c r="E4046" s="10" t="s">
        <v>59</v>
      </c>
      <c r="F4046" s="10" t="s">
        <v>8740</v>
      </c>
      <c r="G4046" s="10"/>
      <c r="H4046" s="10" t="s">
        <v>7958</v>
      </c>
      <c r="I4046" s="10" t="s">
        <v>136</v>
      </c>
      <c r="J4046" s="10"/>
      <c r="K4046" s="11">
        <v>46244</v>
      </c>
      <c r="L4046" s="10" t="s">
        <v>58</v>
      </c>
      <c r="M4046" s="485" t="s">
        <v>9055</v>
      </c>
      <c r="N4046" s="10">
        <f>WEEKNUM(B4046)</f>
        <v>29</v>
      </c>
      <c r="O4046" s="10" t="str">
        <f>YEAR(K4046) &amp; " - " &amp; TEXT(WEEKNUM(K4046),"00")</f>
        <v>2026 - 33</v>
      </c>
      <c r="P4046" s="10"/>
    </row>
    <row r="4047" spans="1:16">
      <c r="A4047" s="10" t="s">
        <v>7958</v>
      </c>
      <c r="B4047" s="11">
        <v>46219</v>
      </c>
      <c r="C4047" s="10" t="s">
        <v>60</v>
      </c>
      <c r="D4047" s="10">
        <v>2000</v>
      </c>
      <c r="E4047" s="10" t="s">
        <v>59</v>
      </c>
      <c r="F4047" s="10" t="s">
        <v>8741</v>
      </c>
      <c r="G4047" s="10"/>
      <c r="H4047" s="10" t="s">
        <v>7958</v>
      </c>
      <c r="I4047" s="10" t="s">
        <v>136</v>
      </c>
      <c r="J4047" s="10"/>
      <c r="K4047" s="11">
        <v>46244</v>
      </c>
      <c r="L4047" s="10" t="s">
        <v>58</v>
      </c>
      <c r="M4047" s="485" t="s">
        <v>9051</v>
      </c>
      <c r="N4047" s="10">
        <f t="shared" si="136"/>
        <v>29</v>
      </c>
      <c r="O4047" s="10" t="str">
        <f t="shared" si="137"/>
        <v>2026 - 33</v>
      </c>
      <c r="P4047" s="10"/>
    </row>
    <row r="4048" spans="1:16">
      <c r="A4048" s="10" t="s">
        <v>7958</v>
      </c>
      <c r="B4048" s="11">
        <v>46219</v>
      </c>
      <c r="C4048" s="10" t="s">
        <v>60</v>
      </c>
      <c r="D4048" s="10">
        <v>2100</v>
      </c>
      <c r="E4048" s="10" t="s">
        <v>59</v>
      </c>
      <c r="F4048" s="10" t="s">
        <v>8742</v>
      </c>
      <c r="G4048" s="485" t="s">
        <v>9053</v>
      </c>
      <c r="H4048" s="10" t="s">
        <v>7958</v>
      </c>
      <c r="I4048" s="10" t="s">
        <v>136</v>
      </c>
      <c r="J4048" s="10"/>
      <c r="K4048" s="11">
        <v>46225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2026 - 30</v>
      </c>
      <c r="P4048" s="485" t="s">
        <v>9052</v>
      </c>
    </row>
    <row r="4049" spans="1:16">
      <c r="A4049" s="10" t="s">
        <v>7958</v>
      </c>
      <c r="B4049" s="11">
        <v>46219</v>
      </c>
      <c r="C4049" s="10" t="s">
        <v>60</v>
      </c>
      <c r="D4049" s="10">
        <v>1900</v>
      </c>
      <c r="E4049" s="10" t="s">
        <v>59</v>
      </c>
      <c r="F4049" s="10" t="s">
        <v>8742</v>
      </c>
      <c r="G4049" s="485" t="s">
        <v>9053</v>
      </c>
      <c r="H4049" s="10" t="s">
        <v>7958</v>
      </c>
      <c r="I4049" s="10" t="s">
        <v>136</v>
      </c>
      <c r="J4049" s="10"/>
      <c r="K4049" s="11">
        <v>46260</v>
      </c>
      <c r="L4049" s="10" t="s">
        <v>61</v>
      </c>
      <c r="M4049" s="11" t="s">
        <v>8743</v>
      </c>
      <c r="N4049" s="10">
        <f t="shared" si="136"/>
        <v>29</v>
      </c>
      <c r="O4049" s="10" t="str">
        <f t="shared" si="137"/>
        <v>2026 - 35</v>
      </c>
      <c r="P4049" s="485" t="s">
        <v>9054</v>
      </c>
    </row>
    <row r="4050" spans="1:16">
      <c r="A4050" s="10" t="s">
        <v>7958</v>
      </c>
      <c r="B4050" s="11">
        <v>46219</v>
      </c>
      <c r="C4050" s="10" t="s">
        <v>60</v>
      </c>
      <c r="D4050" s="10">
        <v>2100</v>
      </c>
      <c r="E4050" s="10" t="s">
        <v>59</v>
      </c>
      <c r="F4050" s="10" t="s">
        <v>8744</v>
      </c>
      <c r="G4050" s="485" t="s">
        <v>9053</v>
      </c>
      <c r="H4050" s="10" t="s">
        <v>7958</v>
      </c>
      <c r="I4050" s="10" t="s">
        <v>136</v>
      </c>
      <c r="J4050" s="10"/>
      <c r="K4050" s="11">
        <v>46225</v>
      </c>
      <c r="L4050" s="10" t="s">
        <v>61</v>
      </c>
      <c r="M4050" s="10"/>
      <c r="N4050" s="10">
        <f>WEEKNUM(B4050)</f>
        <v>29</v>
      </c>
      <c r="O4050" s="10" t="str">
        <f>YEAR(K4050) &amp; " - " &amp; TEXT(WEEKNUM(K4050),"00")</f>
        <v>2026 - 30</v>
      </c>
      <c r="P4050" s="485" t="s">
        <v>9052</v>
      </c>
    </row>
    <row r="4051" spans="1:16">
      <c r="A4051" s="10" t="s">
        <v>7958</v>
      </c>
      <c r="B4051" s="11">
        <v>46219</v>
      </c>
      <c r="C4051" s="10" t="s">
        <v>60</v>
      </c>
      <c r="D4051" s="10">
        <v>1900</v>
      </c>
      <c r="E4051" s="10" t="s">
        <v>59</v>
      </c>
      <c r="F4051" s="10" t="s">
        <v>8744</v>
      </c>
      <c r="G4051" s="485" t="s">
        <v>9053</v>
      </c>
      <c r="H4051" s="10" t="s">
        <v>7958</v>
      </c>
      <c r="I4051" s="10" t="s">
        <v>136</v>
      </c>
      <c r="J4051" s="10"/>
      <c r="K4051" s="11">
        <v>46260</v>
      </c>
      <c r="L4051" s="10" t="s">
        <v>61</v>
      </c>
      <c r="M4051" s="11" t="s">
        <v>8743</v>
      </c>
      <c r="N4051" s="10">
        <f t="shared" ref="N4051" si="138">WEEKNUM(B4051)</f>
        <v>29</v>
      </c>
      <c r="O4051" s="10" t="str">
        <f t="shared" ref="O4051" si="139">YEAR(K4051) &amp; " - " &amp; TEXT(WEEKNUM(K4051),"00")</f>
        <v>2026 - 35</v>
      </c>
      <c r="P4051" s="485" t="s">
        <v>9054</v>
      </c>
    </row>
    <row r="4052" spans="1:16">
      <c r="A4052" s="10" t="s">
        <v>7958</v>
      </c>
      <c r="B4052" s="11">
        <v>46219</v>
      </c>
      <c r="C4052" s="10" t="s">
        <v>60</v>
      </c>
      <c r="D4052" s="10">
        <v>2000</v>
      </c>
      <c r="E4052" s="10" t="s">
        <v>59</v>
      </c>
      <c r="F4052" s="10" t="s">
        <v>8745</v>
      </c>
      <c r="G4052" s="10"/>
      <c r="H4052" s="10" t="s">
        <v>7958</v>
      </c>
      <c r="I4052" s="10" t="s">
        <v>136</v>
      </c>
      <c r="J4052" s="10"/>
      <c r="K4052" s="11">
        <v>46244</v>
      </c>
      <c r="L4052" s="10" t="s">
        <v>58</v>
      </c>
      <c r="M4052" s="11" t="s">
        <v>8743</v>
      </c>
      <c r="N4052" s="10">
        <f t="shared" si="136"/>
        <v>29</v>
      </c>
      <c r="O4052" s="10" t="str">
        <f t="shared" si="137"/>
        <v>2026 - 33</v>
      </c>
      <c r="P4052" s="10"/>
    </row>
    <row r="4053" spans="1:16">
      <c r="A4053" s="10" t="s">
        <v>7958</v>
      </c>
      <c r="B4053" s="11">
        <v>46219</v>
      </c>
      <c r="C4053" s="10" t="s">
        <v>60</v>
      </c>
      <c r="D4053" s="10">
        <v>1000</v>
      </c>
      <c r="E4053" s="10" t="s">
        <v>59</v>
      </c>
      <c r="F4053" s="10" t="s">
        <v>8745</v>
      </c>
      <c r="G4053" s="468" t="s">
        <v>8880</v>
      </c>
      <c r="H4053" s="10" t="s">
        <v>7958</v>
      </c>
      <c r="I4053" s="10" t="s">
        <v>136</v>
      </c>
      <c r="J4053" s="10"/>
      <c r="K4053" s="11">
        <v>46238</v>
      </c>
      <c r="L4053" s="10" t="s">
        <v>61</v>
      </c>
      <c r="M4053" s="10"/>
      <c r="N4053" s="10">
        <f>WEEKNUM(B4053)</f>
        <v>29</v>
      </c>
      <c r="O4053" s="10" t="str">
        <f>YEAR(K4053) &amp; " - " &amp; TEXT(WEEKNUM(K4053),"00")</f>
        <v>2026 - 32</v>
      </c>
      <c r="P4053" s="10"/>
    </row>
    <row r="4054" spans="1:16">
      <c r="A4054" s="10" t="s">
        <v>7958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8746</v>
      </c>
      <c r="G4054" s="10"/>
      <c r="H4054" s="10" t="s">
        <v>7958</v>
      </c>
      <c r="I4054" s="10" t="s">
        <v>136</v>
      </c>
      <c r="J4054" s="10"/>
      <c r="K4054" s="11">
        <v>46244</v>
      </c>
      <c r="L4054" s="10" t="s">
        <v>58</v>
      </c>
      <c r="M4054" s="11" t="s">
        <v>8743</v>
      </c>
      <c r="N4054" s="10">
        <f t="shared" si="136"/>
        <v>29</v>
      </c>
      <c r="O4054" s="10" t="str">
        <f t="shared" si="137"/>
        <v>2026 - 33</v>
      </c>
      <c r="P4054" s="10"/>
    </row>
    <row r="4055" spans="1:16">
      <c r="A4055" s="10" t="s">
        <v>7958</v>
      </c>
      <c r="B4055" s="11">
        <v>46219</v>
      </c>
      <c r="C4055" s="10" t="s">
        <v>60</v>
      </c>
      <c r="D4055" s="10">
        <v>1000</v>
      </c>
      <c r="E4055" s="10" t="s">
        <v>59</v>
      </c>
      <c r="F4055" s="10" t="s">
        <v>8746</v>
      </c>
      <c r="G4055" s="468" t="s">
        <v>8880</v>
      </c>
      <c r="H4055" s="10" t="s">
        <v>7958</v>
      </c>
      <c r="I4055" s="10" t="s">
        <v>136</v>
      </c>
      <c r="J4055" s="10"/>
      <c r="K4055" s="11">
        <v>46238</v>
      </c>
      <c r="L4055" s="10" t="s">
        <v>61</v>
      </c>
      <c r="M4055" s="10"/>
      <c r="N4055" s="10">
        <f>WEEKNUM(B4055)</f>
        <v>29</v>
      </c>
      <c r="O4055" s="10" t="str">
        <f>YEAR(K4055) &amp; " - " &amp; TEXT(WEEKNUM(K4055),"00")</f>
        <v>2026 - 32</v>
      </c>
      <c r="P4055" s="10"/>
    </row>
    <row r="4056" spans="1:16">
      <c r="A4056" s="10" t="s">
        <v>7958</v>
      </c>
      <c r="B4056" s="11">
        <v>46219</v>
      </c>
      <c r="C4056" s="10" t="s">
        <v>60</v>
      </c>
      <c r="D4056" s="10">
        <v>2000</v>
      </c>
      <c r="E4056" s="10" t="s">
        <v>59</v>
      </c>
      <c r="F4056" s="10" t="s">
        <v>8747</v>
      </c>
      <c r="G4056" s="10"/>
      <c r="H4056" s="10" t="s">
        <v>7958</v>
      </c>
      <c r="I4056" s="10" t="s">
        <v>136</v>
      </c>
      <c r="J4056" s="10"/>
      <c r="K4056" s="11">
        <v>46235</v>
      </c>
      <c r="L4056" s="10" t="s">
        <v>58</v>
      </c>
      <c r="M4056" s="11" t="s">
        <v>8743</v>
      </c>
      <c r="N4056" s="10">
        <f t="shared" si="136"/>
        <v>29</v>
      </c>
      <c r="O4056" s="10" t="str">
        <f t="shared" si="137"/>
        <v>2026 - 31</v>
      </c>
      <c r="P4056" s="10"/>
    </row>
    <row r="4057" spans="1:16">
      <c r="A4057" s="10" t="s">
        <v>7958</v>
      </c>
      <c r="B4057" s="11">
        <v>46219</v>
      </c>
      <c r="C4057" s="10" t="s">
        <v>60</v>
      </c>
      <c r="D4057" s="10">
        <v>1000</v>
      </c>
      <c r="E4057" s="10" t="s">
        <v>59</v>
      </c>
      <c r="F4057" s="10" t="s">
        <v>8747</v>
      </c>
      <c r="G4057" s="468" t="s">
        <v>8880</v>
      </c>
      <c r="H4057" s="10" t="s">
        <v>7958</v>
      </c>
      <c r="I4057" s="10" t="s">
        <v>136</v>
      </c>
      <c r="J4057" s="10"/>
      <c r="K4057" s="11">
        <v>46238</v>
      </c>
      <c r="L4057" s="10" t="s">
        <v>61</v>
      </c>
      <c r="M4057" s="10"/>
      <c r="N4057" s="10">
        <f>WEEKNUM(B4057)</f>
        <v>29</v>
      </c>
      <c r="O4057" s="10" t="str">
        <f>YEAR(K4057) &amp; " - " &amp; TEXT(WEEKNUM(K4057),"00")</f>
        <v>2026 - 32</v>
      </c>
      <c r="P4057" s="10"/>
    </row>
    <row r="4058" spans="1:16">
      <c r="A4058" s="10" t="s">
        <v>7958</v>
      </c>
      <c r="B4058" s="11">
        <v>46219</v>
      </c>
      <c r="C4058" s="10" t="s">
        <v>60</v>
      </c>
      <c r="D4058" s="10">
        <v>2000</v>
      </c>
      <c r="E4058" s="10" t="s">
        <v>59</v>
      </c>
      <c r="F4058" s="492" t="s">
        <v>8748</v>
      </c>
      <c r="G4058" s="10"/>
      <c r="H4058" s="10" t="s">
        <v>7958</v>
      </c>
      <c r="I4058" s="10" t="s">
        <v>136</v>
      </c>
      <c r="J4058" s="10"/>
      <c r="K4058" s="11">
        <v>46244</v>
      </c>
      <c r="L4058" s="10" t="s">
        <v>58</v>
      </c>
      <c r="M4058" s="10"/>
      <c r="N4058" s="10">
        <f t="shared" si="136"/>
        <v>29</v>
      </c>
      <c r="O4058" s="10" t="str">
        <f t="shared" si="137"/>
        <v>2026 - 33</v>
      </c>
      <c r="P4058" s="10"/>
    </row>
    <row r="4059" spans="1:16">
      <c r="A4059" s="10" t="s">
        <v>7958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8748</v>
      </c>
      <c r="G4059" s="485" t="s">
        <v>8880</v>
      </c>
      <c r="H4059" s="10" t="s">
        <v>7958</v>
      </c>
      <c r="I4059" s="10" t="s">
        <v>136</v>
      </c>
      <c r="J4059" s="10"/>
      <c r="K4059" s="11">
        <v>46266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2026 - 36</v>
      </c>
      <c r="P4059" s="10"/>
    </row>
    <row r="4060" spans="1:16">
      <c r="A4060" s="10" t="s">
        <v>7958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8749</v>
      </c>
      <c r="G4060" s="10"/>
      <c r="H4060" s="10" t="s">
        <v>7958</v>
      </c>
      <c r="I4060" s="10" t="s">
        <v>136</v>
      </c>
      <c r="J4060" s="10"/>
      <c r="K4060" s="11">
        <v>46235</v>
      </c>
      <c r="L4060" s="10" t="s">
        <v>58</v>
      </c>
      <c r="M4060" s="11" t="s">
        <v>8743</v>
      </c>
      <c r="N4060" s="10">
        <f t="shared" si="136"/>
        <v>29</v>
      </c>
      <c r="O4060" s="10" t="str">
        <f t="shared" si="137"/>
        <v>2026 - 31</v>
      </c>
      <c r="P4060" s="10"/>
    </row>
    <row r="4061" spans="1:16">
      <c r="A4061" s="10" t="s">
        <v>7958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8749</v>
      </c>
      <c r="G4061" s="468" t="s">
        <v>8880</v>
      </c>
      <c r="H4061" s="10" t="s">
        <v>7958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>
      <c r="A4062" s="10" t="s">
        <v>7958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8750</v>
      </c>
      <c r="G4062" s="10"/>
      <c r="H4062" s="10" t="s">
        <v>7958</v>
      </c>
      <c r="I4062" s="10" t="s">
        <v>136</v>
      </c>
      <c r="J4062" s="10"/>
      <c r="K4062" s="11">
        <v>46244</v>
      </c>
      <c r="L4062" s="10" t="s">
        <v>58</v>
      </c>
      <c r="M4062" s="10"/>
      <c r="N4062" s="10">
        <f t="shared" si="136"/>
        <v>29</v>
      </c>
      <c r="O4062" s="10" t="str">
        <f t="shared" si="137"/>
        <v>2026 - 33</v>
      </c>
      <c r="P4062" s="10"/>
    </row>
    <row r="4063" spans="1:16">
      <c r="A4063" s="10" t="s">
        <v>7958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8750</v>
      </c>
      <c r="G4063" s="485" t="s">
        <v>8880</v>
      </c>
      <c r="H4063" s="10" t="s">
        <v>7958</v>
      </c>
      <c r="I4063" s="10" t="s">
        <v>136</v>
      </c>
      <c r="J4063" s="10"/>
      <c r="K4063" s="11">
        <v>46266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2026 - 36</v>
      </c>
      <c r="P4063" s="10"/>
    </row>
    <row r="4064" spans="1:16">
      <c r="A4064" s="10" t="s">
        <v>7958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8751</v>
      </c>
      <c r="G4064" s="10"/>
      <c r="H4064" s="10" t="s">
        <v>7958</v>
      </c>
      <c r="I4064" s="10" t="s">
        <v>136</v>
      </c>
      <c r="J4064" s="10"/>
      <c r="K4064" s="11">
        <v>46235</v>
      </c>
      <c r="L4064" s="10" t="s">
        <v>58</v>
      </c>
      <c r="M4064" s="11" t="s">
        <v>8743</v>
      </c>
      <c r="N4064" s="10">
        <f t="shared" si="136"/>
        <v>29</v>
      </c>
      <c r="O4064" s="10" t="str">
        <f t="shared" si="137"/>
        <v>2026 - 31</v>
      </c>
      <c r="P4064" s="10"/>
    </row>
    <row r="4065" spans="1:16">
      <c r="A4065" s="10" t="s">
        <v>7958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8751</v>
      </c>
      <c r="G4065" s="485" t="s">
        <v>8880</v>
      </c>
      <c r="H4065" s="10" t="s">
        <v>7958</v>
      </c>
      <c r="I4065" s="10" t="s">
        <v>136</v>
      </c>
      <c r="J4065" s="10"/>
      <c r="K4065" s="11">
        <v>46286</v>
      </c>
      <c r="L4065" s="10" t="s">
        <v>61</v>
      </c>
      <c r="M4065" s="10"/>
      <c r="N4065" s="10">
        <f>WEEKNUM(B4065)</f>
        <v>29</v>
      </c>
      <c r="O4065" s="10" t="str">
        <f>YEAR(K4065) &amp; " - " &amp; TEXT(WEEKNUM(K4065),"00")</f>
        <v>2026 - 39</v>
      </c>
      <c r="P4065" s="10"/>
    </row>
    <row r="4066" spans="1:16">
      <c r="A4066" s="10" t="s">
        <v>7958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8752</v>
      </c>
      <c r="G4066" s="10"/>
      <c r="H4066" s="10" t="s">
        <v>7958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36"/>
        <v>29</v>
      </c>
      <c r="O4066" s="10" t="str">
        <f t="shared" si="137"/>
        <v>2026 - 33</v>
      </c>
      <c r="P4066" s="10"/>
    </row>
    <row r="4067" spans="1:16">
      <c r="A4067" s="10" t="s">
        <v>7958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8752</v>
      </c>
      <c r="G4067" s="485" t="s">
        <v>8880</v>
      </c>
      <c r="H4067" s="10" t="s">
        <v>7958</v>
      </c>
      <c r="I4067" s="10" t="s">
        <v>136</v>
      </c>
      <c r="J4067" s="10"/>
      <c r="K4067" s="11">
        <v>46266</v>
      </c>
      <c r="L4067" s="10" t="s">
        <v>61</v>
      </c>
      <c r="M4067" s="10"/>
      <c r="N4067" s="10">
        <f>WEEKNUM(B4067)</f>
        <v>29</v>
      </c>
      <c r="O4067" s="10" t="str">
        <f>YEAR(K4067) &amp; " - " &amp; TEXT(WEEKNUM(K4067),"00")</f>
        <v>2026 - 36</v>
      </c>
      <c r="P4067" s="10"/>
    </row>
    <row r="4068" spans="1:16">
      <c r="A4068" s="10" t="s">
        <v>7958</v>
      </c>
      <c r="B4068" s="11">
        <v>46219</v>
      </c>
      <c r="C4068" s="10" t="s">
        <v>60</v>
      </c>
      <c r="D4068" s="10">
        <v>1008</v>
      </c>
      <c r="E4068" s="10" t="s">
        <v>59</v>
      </c>
      <c r="F4068" s="10" t="s">
        <v>8753</v>
      </c>
      <c r="G4068" s="10"/>
      <c r="H4068" s="10" t="s">
        <v>7958</v>
      </c>
      <c r="I4068" s="10" t="s">
        <v>136</v>
      </c>
      <c r="J4068" s="10"/>
      <c r="K4068" s="11">
        <v>46260</v>
      </c>
      <c r="L4068" s="10" t="s">
        <v>61</v>
      </c>
      <c r="M4068" s="10"/>
      <c r="N4068" s="10">
        <f t="shared" si="136"/>
        <v>29</v>
      </c>
      <c r="O4068" s="10" t="str">
        <f t="shared" si="137"/>
        <v>2026 - 35</v>
      </c>
      <c r="P4068" s="10"/>
    </row>
    <row r="4069" spans="1:16">
      <c r="A4069" s="10" t="s">
        <v>7958</v>
      </c>
      <c r="B4069" s="11">
        <v>46219</v>
      </c>
      <c r="C4069" s="10" t="s">
        <v>60</v>
      </c>
      <c r="D4069" s="10">
        <v>1008</v>
      </c>
      <c r="E4069" s="10" t="s">
        <v>59</v>
      </c>
      <c r="F4069" s="10" t="s">
        <v>8753</v>
      </c>
      <c r="G4069" s="10"/>
      <c r="H4069" s="10" t="s">
        <v>7958</v>
      </c>
      <c r="I4069" s="10" t="s">
        <v>136</v>
      </c>
      <c r="J4069" s="10"/>
      <c r="K4069" s="11">
        <v>46260</v>
      </c>
      <c r="L4069" s="10" t="s">
        <v>61</v>
      </c>
      <c r="M4069" s="10"/>
      <c r="N4069" s="10">
        <f t="shared" si="136"/>
        <v>29</v>
      </c>
      <c r="O4069" s="10" t="str">
        <f t="shared" si="137"/>
        <v>2026 - 35</v>
      </c>
      <c r="P4069" s="10"/>
    </row>
    <row r="4070" spans="1:16">
      <c r="A4070" s="10" t="s">
        <v>7958</v>
      </c>
      <c r="B4070" s="11">
        <v>46219</v>
      </c>
      <c r="C4070" s="10" t="s">
        <v>60</v>
      </c>
      <c r="D4070" s="10">
        <v>4000</v>
      </c>
      <c r="E4070" s="10" t="s">
        <v>59</v>
      </c>
      <c r="F4070" s="10" t="s">
        <v>8754</v>
      </c>
      <c r="G4070" s="10"/>
      <c r="H4070" s="10" t="s">
        <v>7958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6"/>
        <v>29</v>
      </c>
      <c r="O4070" s="10" t="str">
        <f t="shared" si="137"/>
        <v>2026 - 33</v>
      </c>
      <c r="P4070" s="10"/>
    </row>
    <row r="4071" spans="1:16">
      <c r="A4071" s="10" t="s">
        <v>7958</v>
      </c>
      <c r="B4071" s="11">
        <v>46219</v>
      </c>
      <c r="C4071" s="10" t="s">
        <v>60</v>
      </c>
      <c r="D4071" s="10">
        <v>11000</v>
      </c>
      <c r="E4071" s="10" t="s">
        <v>59</v>
      </c>
      <c r="F4071" s="10" t="s">
        <v>8754</v>
      </c>
      <c r="G4071" s="485" t="s">
        <v>9056</v>
      </c>
      <c r="H4071" s="10" t="s">
        <v>7958</v>
      </c>
      <c r="I4071" s="10" t="s">
        <v>136</v>
      </c>
      <c r="J4071" s="10"/>
      <c r="K4071" s="11">
        <v>46241</v>
      </c>
      <c r="L4071" s="10" t="s">
        <v>61</v>
      </c>
      <c r="M4071" s="10"/>
      <c r="N4071" s="10">
        <f>WEEKNUM(B4071)</f>
        <v>29</v>
      </c>
      <c r="O4071" s="10" t="str">
        <f>YEAR(K4071) &amp; " - " &amp; TEXT(WEEKNUM(K4071),"00")</f>
        <v>2026 - 32</v>
      </c>
      <c r="P4071" s="10"/>
    </row>
    <row r="4072" spans="1:16">
      <c r="A4072" s="10" t="s">
        <v>7958</v>
      </c>
      <c r="B4072" s="11">
        <v>46219</v>
      </c>
      <c r="C4072" s="10" t="s">
        <v>60</v>
      </c>
      <c r="D4072" s="10">
        <v>5100</v>
      </c>
      <c r="E4072" s="10" t="s">
        <v>59</v>
      </c>
      <c r="F4072" s="10" t="s">
        <v>8755</v>
      </c>
      <c r="G4072" s="10"/>
      <c r="H4072" s="10"/>
      <c r="I4072" s="10"/>
      <c r="J4072" s="10"/>
      <c r="K4072" s="11">
        <v>46235</v>
      </c>
      <c r="L4072" s="10" t="s">
        <v>58</v>
      </c>
      <c r="M4072" s="10"/>
      <c r="N4072" s="10">
        <f t="shared" si="136"/>
        <v>29</v>
      </c>
      <c r="O4072" s="10" t="str">
        <f t="shared" si="137"/>
        <v>2026 - 31</v>
      </c>
      <c r="P4072" s="10"/>
    </row>
    <row r="4073" spans="1:16">
      <c r="A4073" s="10" t="s">
        <v>442</v>
      </c>
      <c r="B4073" s="11">
        <v>46218</v>
      </c>
      <c r="C4073" s="10" t="s">
        <v>370</v>
      </c>
      <c r="D4073" s="10">
        <v>1</v>
      </c>
      <c r="E4073" s="10" t="s">
        <v>59</v>
      </c>
      <c r="F4073" s="455" t="s">
        <v>8757</v>
      </c>
      <c r="G4073" s="10"/>
      <c r="H4073" s="10"/>
      <c r="I4073" s="10"/>
      <c r="J4073" s="10"/>
      <c r="K4073" s="11">
        <v>46218</v>
      </c>
      <c r="L4073" s="10" t="s">
        <v>61</v>
      </c>
      <c r="M4073" s="10"/>
      <c r="N4073" s="10">
        <f>WEEKNUM(B4073)</f>
        <v>29</v>
      </c>
      <c r="O4073" s="10" t="str">
        <f>YEAR(K4073) &amp; " - " &amp; TEXT(WEEKNUM(K4073),"00")</f>
        <v>2026 - 29</v>
      </c>
      <c r="P4073" s="10"/>
    </row>
    <row r="4074" spans="1:16">
      <c r="A4074" s="10" t="s">
        <v>376</v>
      </c>
      <c r="B4074" s="11">
        <v>46198</v>
      </c>
      <c r="C4074" s="10" t="s">
        <v>60</v>
      </c>
      <c r="D4074" s="10">
        <v>440</v>
      </c>
      <c r="E4074" s="10" t="s">
        <v>59</v>
      </c>
      <c r="F4074" s="10" t="s">
        <v>7481</v>
      </c>
      <c r="G4074" s="459" t="s">
        <v>7785</v>
      </c>
      <c r="H4074" s="10"/>
      <c r="I4074" s="10"/>
      <c r="J4074" s="10"/>
      <c r="K4074" s="11">
        <v>46219</v>
      </c>
      <c r="L4074" s="10" t="s">
        <v>61</v>
      </c>
      <c r="M4074" s="10"/>
      <c r="N4074" s="10">
        <f>WEEKNUM(B4074)</f>
        <v>26</v>
      </c>
      <c r="O4074" s="10" t="str">
        <f>YEAR(K4074) &amp; " - " &amp; TEXT(WEEKNUM(K4074),"00")</f>
        <v>2026 - 29</v>
      </c>
      <c r="P4074" s="459" t="s">
        <v>8760</v>
      </c>
    </row>
    <row r="4075" spans="1:16">
      <c r="A4075" s="460" t="s">
        <v>442</v>
      </c>
      <c r="B4075" s="11">
        <v>46223</v>
      </c>
      <c r="C4075" s="10" t="s">
        <v>22</v>
      </c>
      <c r="D4075" s="10">
        <v>6</v>
      </c>
      <c r="E4075" s="10" t="s">
        <v>343</v>
      </c>
      <c r="F4075" s="10" t="s">
        <v>416</v>
      </c>
      <c r="G4075" s="470" t="s">
        <v>7104</v>
      </c>
      <c r="H4075" s="10"/>
      <c r="I4075" s="10"/>
      <c r="J4075" s="10"/>
      <c r="K4075" s="11">
        <v>46244</v>
      </c>
      <c r="L4075" s="10" t="s">
        <v>61</v>
      </c>
      <c r="M4075" s="10"/>
      <c r="N4075" s="10">
        <f t="shared" ref="N4075:N4097" si="140">WEEKNUM(B4075)</f>
        <v>30</v>
      </c>
      <c r="O4075" s="10" t="str">
        <f t="shared" ref="O4075:O4097" si="141">YEAR(K4075) &amp; " - " &amp; TEXT(WEEKNUM(K4075),"00")</f>
        <v>2026 - 33</v>
      </c>
      <c r="P4075" s="470" t="s">
        <v>8895</v>
      </c>
    </row>
    <row r="4076" spans="1:16">
      <c r="A4076" s="460" t="s">
        <v>442</v>
      </c>
      <c r="B4076" s="11">
        <v>46223</v>
      </c>
      <c r="C4076" s="10" t="s">
        <v>22</v>
      </c>
      <c r="D4076" s="10">
        <v>6</v>
      </c>
      <c r="E4076" s="10" t="s">
        <v>343</v>
      </c>
      <c r="F4076" s="10" t="s">
        <v>5686</v>
      </c>
      <c r="G4076" s="470" t="s">
        <v>7104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si="140"/>
        <v>30</v>
      </c>
      <c r="O4076" s="10" t="str">
        <f t="shared" si="141"/>
        <v>2026 - 33</v>
      </c>
      <c r="P4076" s="470" t="s">
        <v>8894</v>
      </c>
    </row>
    <row r="4077" spans="1:16">
      <c r="A4077" s="460" t="s">
        <v>442</v>
      </c>
      <c r="B4077" s="11">
        <v>46223</v>
      </c>
      <c r="C4077" s="10" t="s">
        <v>22</v>
      </c>
      <c r="D4077" s="10">
        <v>3</v>
      </c>
      <c r="E4077" s="10" t="s">
        <v>343</v>
      </c>
      <c r="F4077" s="10" t="s">
        <v>8193</v>
      </c>
      <c r="G4077" s="470" t="s">
        <v>7104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40"/>
        <v>30</v>
      </c>
      <c r="O4077" s="10" t="str">
        <f t="shared" si="141"/>
        <v>2026 - 33</v>
      </c>
      <c r="P4077" s="10"/>
    </row>
    <row r="4078" spans="1:16">
      <c r="A4078" s="460" t="s">
        <v>442</v>
      </c>
      <c r="B4078" s="11">
        <v>46223</v>
      </c>
      <c r="C4078" s="10" t="s">
        <v>22</v>
      </c>
      <c r="D4078" s="10">
        <v>3</v>
      </c>
      <c r="E4078" s="10" t="s">
        <v>15</v>
      </c>
      <c r="F4078" s="10" t="s">
        <v>5931</v>
      </c>
      <c r="G4078" s="470" t="s">
        <v>7104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>WEEKNUM(B4078)</f>
        <v>30</v>
      </c>
      <c r="O4078" s="10" t="str">
        <f>YEAR(K4078) &amp; " - " &amp; TEXT(WEEKNUM(K4078),"00")</f>
        <v>2026 - 33</v>
      </c>
      <c r="P4078" s="470" t="s">
        <v>8893</v>
      </c>
    </row>
    <row r="4079" spans="1:16">
      <c r="A4079" s="460" t="s">
        <v>442</v>
      </c>
      <c r="B4079" s="11">
        <v>46223</v>
      </c>
      <c r="C4079" s="10" t="s">
        <v>22</v>
      </c>
      <c r="D4079" s="10">
        <v>2</v>
      </c>
      <c r="E4079" s="10" t="s">
        <v>15</v>
      </c>
      <c r="F4079" s="10" t="s">
        <v>8762</v>
      </c>
      <c r="G4079" s="470" t="s">
        <v>7104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0" t="s">
        <v>8893</v>
      </c>
    </row>
    <row r="4080" spans="1:16">
      <c r="A4080" s="460" t="s">
        <v>442</v>
      </c>
      <c r="B4080" s="11">
        <v>46223</v>
      </c>
      <c r="C4080" s="10" t="s">
        <v>6478</v>
      </c>
      <c r="D4080" s="10">
        <v>3</v>
      </c>
      <c r="E4080" s="10" t="s">
        <v>59</v>
      </c>
      <c r="F4080" s="10" t="s">
        <v>8622</v>
      </c>
      <c r="G4080" s="10"/>
      <c r="H4080" s="10"/>
      <c r="I4080" s="10"/>
      <c r="J4080" s="10"/>
      <c r="K4080" s="11">
        <v>46235</v>
      </c>
      <c r="L4080" s="10" t="s">
        <v>58</v>
      </c>
      <c r="M4080" s="10"/>
      <c r="N4080" s="10">
        <f t="shared" si="140"/>
        <v>30</v>
      </c>
      <c r="O4080" s="10" t="str">
        <f t="shared" si="141"/>
        <v>2026 - 31</v>
      </c>
      <c r="P4080" s="10"/>
    </row>
    <row r="4081" spans="1:16">
      <c r="A4081" s="460" t="s">
        <v>442</v>
      </c>
      <c r="B4081" s="11">
        <v>46223</v>
      </c>
      <c r="C4081" s="10" t="s">
        <v>29</v>
      </c>
      <c r="D4081" s="10">
        <v>4</v>
      </c>
      <c r="E4081" s="10" t="s">
        <v>59</v>
      </c>
      <c r="F4081" s="10" t="s">
        <v>8192</v>
      </c>
      <c r="G4081" s="487" t="s">
        <v>5783</v>
      </c>
      <c r="H4081" s="10"/>
      <c r="I4081" s="10"/>
      <c r="J4081" s="10"/>
      <c r="K4081" s="11">
        <v>46280</v>
      </c>
      <c r="L4081" s="10" t="s">
        <v>61</v>
      </c>
      <c r="M4081" s="478" t="s">
        <v>5896</v>
      </c>
      <c r="N4081" s="10">
        <f t="shared" si="140"/>
        <v>30</v>
      </c>
      <c r="O4081" s="10" t="str">
        <f t="shared" si="141"/>
        <v>2026 - 38</v>
      </c>
      <c r="P4081" s="487" t="s">
        <v>9075</v>
      </c>
    </row>
    <row r="4082" spans="1:16">
      <c r="A4082" s="460" t="s">
        <v>442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8763</v>
      </c>
      <c r="G4082" s="487" t="s">
        <v>5783</v>
      </c>
      <c r="H4082" s="10"/>
      <c r="I4082" s="10"/>
      <c r="J4082" s="10"/>
      <c r="K4082" s="11">
        <v>46280</v>
      </c>
      <c r="L4082" s="10" t="s">
        <v>61</v>
      </c>
      <c r="M4082" s="478" t="s">
        <v>5896</v>
      </c>
      <c r="N4082" s="10">
        <f t="shared" ref="N4082" si="142">WEEKNUM(B4082)</f>
        <v>30</v>
      </c>
      <c r="O4082" s="10" t="str">
        <f t="shared" ref="O4082" si="143">YEAR(K4082) &amp; " - " &amp; TEXT(WEEKNUM(K4082),"00")</f>
        <v>2026 - 38</v>
      </c>
      <c r="P4082" s="487" t="s">
        <v>9075</v>
      </c>
    </row>
    <row r="4083" spans="1:16">
      <c r="A4083" s="460" t="s">
        <v>442</v>
      </c>
      <c r="B4083" s="11">
        <v>46223</v>
      </c>
      <c r="C4083" s="10" t="s">
        <v>24</v>
      </c>
      <c r="D4083" s="10">
        <v>4</v>
      </c>
      <c r="E4083" s="10" t="s">
        <v>343</v>
      </c>
      <c r="F4083" s="10" t="s">
        <v>8764</v>
      </c>
      <c r="G4083" s="468" t="s">
        <v>5783</v>
      </c>
      <c r="H4083" s="468"/>
      <c r="I4083" s="10"/>
      <c r="J4083" s="10"/>
      <c r="K4083" s="11">
        <v>46238</v>
      </c>
      <c r="L4083" s="10" t="s">
        <v>61</v>
      </c>
      <c r="M4083" s="10"/>
      <c r="N4083" s="10">
        <f t="shared" si="140"/>
        <v>30</v>
      </c>
      <c r="O4083" s="10" t="str">
        <f t="shared" si="141"/>
        <v>2026 - 32</v>
      </c>
      <c r="P4083" s="468" t="s">
        <v>8882</v>
      </c>
    </row>
    <row r="4084" spans="1:16">
      <c r="A4084" s="460" t="s">
        <v>442</v>
      </c>
      <c r="B4084" s="11">
        <v>46223</v>
      </c>
      <c r="C4084" s="10" t="s">
        <v>24</v>
      </c>
      <c r="D4084" s="10">
        <v>5</v>
      </c>
      <c r="E4084" s="10" t="s">
        <v>343</v>
      </c>
      <c r="F4084" s="10" t="s">
        <v>8765</v>
      </c>
      <c r="G4084" s="468" t="s">
        <v>5783</v>
      </c>
      <c r="H4084" s="10"/>
      <c r="I4084" s="10"/>
      <c r="J4084" s="10"/>
      <c r="K4084" s="11">
        <v>46238</v>
      </c>
      <c r="L4084" s="10" t="s">
        <v>61</v>
      </c>
      <c r="M4084" s="10"/>
      <c r="N4084" s="10">
        <f t="shared" si="140"/>
        <v>30</v>
      </c>
      <c r="O4084" s="10" t="str">
        <f t="shared" si="141"/>
        <v>2026 - 32</v>
      </c>
      <c r="P4084" s="468" t="s">
        <v>8882</v>
      </c>
    </row>
    <row r="4085" spans="1:16">
      <c r="A4085" s="460" t="s">
        <v>442</v>
      </c>
      <c r="B4085" s="11">
        <v>46223</v>
      </c>
      <c r="C4085" s="10" t="s">
        <v>370</v>
      </c>
      <c r="D4085" s="10">
        <v>1</v>
      </c>
      <c r="E4085" s="10" t="s">
        <v>59</v>
      </c>
      <c r="F4085" s="10" t="s">
        <v>8766</v>
      </c>
      <c r="G4085" s="10"/>
      <c r="H4085" s="10"/>
      <c r="I4085" s="10"/>
      <c r="J4085" s="10"/>
      <c r="K4085" s="11">
        <v>46235</v>
      </c>
      <c r="L4085" s="10" t="s">
        <v>58</v>
      </c>
      <c r="M4085" s="10"/>
      <c r="N4085" s="10">
        <f t="shared" si="140"/>
        <v>30</v>
      </c>
      <c r="O4085" s="10" t="str">
        <f t="shared" si="141"/>
        <v>2026 - 31</v>
      </c>
      <c r="P4085" s="10"/>
    </row>
    <row r="4086" spans="1:16">
      <c r="A4086" s="460" t="s">
        <v>442</v>
      </c>
      <c r="B4086" s="11">
        <v>46223</v>
      </c>
      <c r="C4086" s="10" t="s">
        <v>370</v>
      </c>
      <c r="D4086" s="10">
        <v>1</v>
      </c>
      <c r="E4086" s="10" t="s">
        <v>59</v>
      </c>
      <c r="F4086" s="10" t="s">
        <v>8767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40"/>
        <v>30</v>
      </c>
      <c r="O4086" s="10" t="str">
        <f t="shared" si="141"/>
        <v>2026 - 31</v>
      </c>
      <c r="P4086" s="10"/>
    </row>
    <row r="4087" spans="1:16">
      <c r="A4087" s="460" t="s">
        <v>442</v>
      </c>
      <c r="B4087" s="11">
        <v>46223</v>
      </c>
      <c r="C4087" s="10" t="s">
        <v>370</v>
      </c>
      <c r="D4087" s="10">
        <v>1</v>
      </c>
      <c r="E4087" s="10" t="s">
        <v>59</v>
      </c>
      <c r="F4087" s="10" t="s">
        <v>8768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40"/>
        <v>30</v>
      </c>
      <c r="O4087" s="10" t="str">
        <f t="shared" si="141"/>
        <v>2026 - 31</v>
      </c>
      <c r="P4087" s="10"/>
    </row>
    <row r="4088" spans="1:16">
      <c r="A4088" s="460" t="s">
        <v>442</v>
      </c>
      <c r="B4088" s="11">
        <v>46223</v>
      </c>
      <c r="C4088" s="10" t="s">
        <v>370</v>
      </c>
      <c r="D4088" s="10">
        <v>2</v>
      </c>
      <c r="E4088" s="10" t="s">
        <v>59</v>
      </c>
      <c r="F4088" s="10" t="s">
        <v>8769</v>
      </c>
      <c r="G4088" s="10"/>
      <c r="H4088" s="10"/>
      <c r="I4088" s="10"/>
      <c r="J4088" s="10"/>
      <c r="K4088" s="11">
        <v>46224</v>
      </c>
      <c r="L4088" s="10" t="s">
        <v>61</v>
      </c>
      <c r="M4088" s="467" t="s">
        <v>7153</v>
      </c>
      <c r="N4088" s="10">
        <f t="shared" si="140"/>
        <v>30</v>
      </c>
      <c r="O4088" s="10" t="str">
        <f t="shared" si="141"/>
        <v>2026 - 30</v>
      </c>
      <c r="P4088" s="10"/>
    </row>
    <row r="4089" spans="1:16">
      <c r="A4089" s="460" t="s">
        <v>442</v>
      </c>
      <c r="B4089" s="11">
        <v>46223</v>
      </c>
      <c r="C4089" s="10" t="s">
        <v>28</v>
      </c>
      <c r="D4089" s="10">
        <v>7</v>
      </c>
      <c r="E4089" s="10" t="s">
        <v>59</v>
      </c>
      <c r="F4089" s="462" t="s">
        <v>8770</v>
      </c>
      <c r="G4089" s="10"/>
      <c r="H4089" s="10"/>
      <c r="I4089" s="10"/>
      <c r="J4089" s="10"/>
      <c r="K4089" s="11">
        <v>46235</v>
      </c>
      <c r="L4089" s="10" t="s">
        <v>58</v>
      </c>
      <c r="M4089" s="10"/>
      <c r="N4089" s="10">
        <f t="shared" si="140"/>
        <v>30</v>
      </c>
      <c r="O4089" s="10" t="str">
        <f t="shared" si="141"/>
        <v>2026 - 31</v>
      </c>
      <c r="P4089" s="10"/>
    </row>
    <row r="4090" spans="1:16">
      <c r="A4090" s="460" t="s">
        <v>442</v>
      </c>
      <c r="B4090" s="11">
        <v>46223</v>
      </c>
      <c r="C4090" s="10" t="s">
        <v>29</v>
      </c>
      <c r="D4090" s="10">
        <v>2</v>
      </c>
      <c r="E4090" s="10" t="s">
        <v>59</v>
      </c>
      <c r="F4090" s="10" t="s">
        <v>8771</v>
      </c>
      <c r="G4090" s="10"/>
      <c r="H4090" s="10"/>
      <c r="I4090" s="10"/>
      <c r="J4090" s="10"/>
      <c r="K4090" s="11">
        <v>46223</v>
      </c>
      <c r="L4090" s="10" t="s">
        <v>61</v>
      </c>
      <c r="M4090" s="467" t="s">
        <v>7153</v>
      </c>
      <c r="N4090" s="10">
        <f t="shared" si="140"/>
        <v>30</v>
      </c>
      <c r="O4090" s="10" t="str">
        <f t="shared" si="141"/>
        <v>2026 - 30</v>
      </c>
      <c r="P4090" s="10"/>
    </row>
    <row r="4091" spans="1:16">
      <c r="A4091" s="460" t="s">
        <v>442</v>
      </c>
      <c r="B4091" s="11">
        <v>46223</v>
      </c>
      <c r="C4091" s="10" t="s">
        <v>29</v>
      </c>
      <c r="D4091" s="10">
        <v>2</v>
      </c>
      <c r="E4091" s="10" t="s">
        <v>15</v>
      </c>
      <c r="F4091" s="10" t="s">
        <v>8772</v>
      </c>
      <c r="G4091" s="10"/>
      <c r="H4091" s="10"/>
      <c r="I4091" s="10"/>
      <c r="J4091" s="10"/>
      <c r="K4091" s="11">
        <v>46223</v>
      </c>
      <c r="L4091" s="10" t="s">
        <v>61</v>
      </c>
      <c r="M4091" s="467" t="s">
        <v>7153</v>
      </c>
      <c r="N4091" s="10">
        <f t="shared" si="140"/>
        <v>30</v>
      </c>
      <c r="O4091" s="10" t="str">
        <f t="shared" si="141"/>
        <v>2026 - 30</v>
      </c>
      <c r="P4091" s="10"/>
    </row>
    <row r="4092" spans="1:16">
      <c r="A4092" s="460" t="s">
        <v>442</v>
      </c>
      <c r="B4092" s="11">
        <v>46223</v>
      </c>
      <c r="C4092" s="10" t="s">
        <v>29</v>
      </c>
      <c r="D4092" s="10">
        <v>1</v>
      </c>
      <c r="E4092" s="10" t="s">
        <v>59</v>
      </c>
      <c r="F4092" s="10" t="s">
        <v>8773</v>
      </c>
      <c r="G4092" s="10"/>
      <c r="H4092" s="10"/>
      <c r="I4092" s="10"/>
      <c r="J4092" s="10"/>
      <c r="K4092" s="11">
        <v>46223</v>
      </c>
      <c r="L4092" s="10" t="s">
        <v>61</v>
      </c>
      <c r="M4092" s="467" t="s">
        <v>7153</v>
      </c>
      <c r="N4092" s="10">
        <f t="shared" si="140"/>
        <v>30</v>
      </c>
      <c r="O4092" s="10" t="str">
        <f t="shared" si="141"/>
        <v>2026 - 30</v>
      </c>
      <c r="P4092" s="10"/>
    </row>
    <row r="4093" spans="1:16">
      <c r="A4093" s="460" t="s">
        <v>442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8774</v>
      </c>
      <c r="G4093" s="10"/>
      <c r="H4093" s="10"/>
      <c r="I4093" s="10"/>
      <c r="J4093" s="10"/>
      <c r="K4093" s="11">
        <v>46223</v>
      </c>
      <c r="L4093" s="10" t="s">
        <v>61</v>
      </c>
      <c r="M4093" s="467" t="s">
        <v>7153</v>
      </c>
      <c r="N4093" s="10">
        <f t="shared" si="140"/>
        <v>30</v>
      </c>
      <c r="O4093" s="10" t="str">
        <f t="shared" si="141"/>
        <v>2026 - 30</v>
      </c>
      <c r="P4093" s="10"/>
    </row>
    <row r="4094" spans="1:16">
      <c r="A4094" s="460" t="s">
        <v>442</v>
      </c>
      <c r="B4094" s="11">
        <v>46223</v>
      </c>
      <c r="C4094" s="10" t="s">
        <v>29</v>
      </c>
      <c r="D4094" s="10">
        <v>10</v>
      </c>
      <c r="E4094" s="10" t="s">
        <v>59</v>
      </c>
      <c r="F4094" s="10" t="s">
        <v>8775</v>
      </c>
      <c r="G4094" s="10"/>
      <c r="H4094" s="10"/>
      <c r="I4094" s="10"/>
      <c r="J4094" s="10"/>
      <c r="K4094" s="11">
        <v>46223</v>
      </c>
      <c r="L4094" s="10" t="s">
        <v>61</v>
      </c>
      <c r="M4094" s="467" t="s">
        <v>7153</v>
      </c>
      <c r="N4094" s="10">
        <f t="shared" si="140"/>
        <v>30</v>
      </c>
      <c r="O4094" s="10" t="str">
        <f t="shared" si="141"/>
        <v>2026 - 30</v>
      </c>
      <c r="P4094" s="10"/>
    </row>
    <row r="4095" spans="1:16">
      <c r="A4095" s="460" t="s">
        <v>442</v>
      </c>
      <c r="B4095" s="11">
        <v>46223</v>
      </c>
      <c r="C4095" s="10" t="s">
        <v>29</v>
      </c>
      <c r="D4095" s="10">
        <v>6</v>
      </c>
      <c r="E4095" s="10" t="s">
        <v>59</v>
      </c>
      <c r="F4095" s="10" t="s">
        <v>8776</v>
      </c>
      <c r="G4095" s="10"/>
      <c r="H4095" s="10"/>
      <c r="I4095" s="10"/>
      <c r="J4095" s="10"/>
      <c r="K4095" s="11">
        <v>46223</v>
      </c>
      <c r="L4095" s="10" t="s">
        <v>61</v>
      </c>
      <c r="M4095" s="467" t="s">
        <v>7153</v>
      </c>
      <c r="N4095" s="10">
        <f t="shared" si="140"/>
        <v>30</v>
      </c>
      <c r="O4095" s="10" t="str">
        <f t="shared" si="141"/>
        <v>2026 - 30</v>
      </c>
      <c r="P4095" s="10"/>
    </row>
    <row r="4096" spans="1:16">
      <c r="A4096" s="460" t="s">
        <v>442</v>
      </c>
      <c r="B4096" s="11">
        <v>46223</v>
      </c>
      <c r="C4096" s="10" t="s">
        <v>29</v>
      </c>
      <c r="D4096" s="10">
        <v>2</v>
      </c>
      <c r="E4096" s="10" t="s">
        <v>59</v>
      </c>
      <c r="F4096" s="10" t="s">
        <v>7272</v>
      </c>
      <c r="G4096" s="10"/>
      <c r="H4096" s="10"/>
      <c r="I4096" s="10"/>
      <c r="J4096" s="10"/>
      <c r="K4096" s="11">
        <v>46235</v>
      </c>
      <c r="L4096" s="10" t="s">
        <v>58</v>
      </c>
      <c r="M4096" s="10"/>
      <c r="N4096" s="10">
        <f t="shared" si="140"/>
        <v>30</v>
      </c>
      <c r="O4096" s="10" t="str">
        <f t="shared" si="141"/>
        <v>2026 - 31</v>
      </c>
      <c r="P4096" s="10"/>
    </row>
    <row r="4097" spans="1:16">
      <c r="A4097" s="460" t="s">
        <v>442</v>
      </c>
      <c r="B4097" s="11">
        <v>46223</v>
      </c>
      <c r="C4097" s="10" t="s">
        <v>29</v>
      </c>
      <c r="D4097" s="10">
        <v>1</v>
      </c>
      <c r="E4097" s="10" t="s">
        <v>15</v>
      </c>
      <c r="F4097" s="10" t="s">
        <v>8777</v>
      </c>
      <c r="G4097" s="10"/>
      <c r="H4097" s="10"/>
      <c r="I4097" s="10"/>
      <c r="J4097" s="10"/>
      <c r="K4097" s="11">
        <v>46227</v>
      </c>
      <c r="L4097" s="10" t="s">
        <v>61</v>
      </c>
      <c r="M4097" s="467" t="s">
        <v>7153</v>
      </c>
      <c r="N4097" s="10">
        <f t="shared" si="140"/>
        <v>30</v>
      </c>
      <c r="O4097" s="10" t="str">
        <f t="shared" si="141"/>
        <v>2026 - 30</v>
      </c>
      <c r="P4097" s="10"/>
    </row>
    <row r="4098" spans="1:16">
      <c r="A4098" s="460" t="s">
        <v>442</v>
      </c>
      <c r="B4098" s="11">
        <v>46181</v>
      </c>
      <c r="C4098" s="10" t="s">
        <v>5444</v>
      </c>
      <c r="D4098" s="10">
        <v>25000</v>
      </c>
      <c r="E4098" s="10" t="s">
        <v>59</v>
      </c>
      <c r="F4098" s="10" t="s">
        <v>8778</v>
      </c>
      <c r="G4098" s="460" t="s">
        <v>8780</v>
      </c>
      <c r="H4098" s="10"/>
      <c r="I4098" s="10"/>
      <c r="J4098" s="10"/>
      <c r="K4098" s="11">
        <v>46227</v>
      </c>
      <c r="L4098" s="10" t="s">
        <v>61</v>
      </c>
      <c r="M4098" s="10"/>
      <c r="N4098" s="10">
        <f t="shared" ref="N4098:N4104" si="144">WEEKNUM(B4098)</f>
        <v>24</v>
      </c>
      <c r="O4098" s="10" t="str">
        <f t="shared" ref="O4098:O4104" si="145">YEAR(K4098) &amp; " - " &amp; TEXT(WEEKNUM(K4098),"00")</f>
        <v>2026 - 30</v>
      </c>
      <c r="P4098" s="460" t="s">
        <v>8779</v>
      </c>
    </row>
    <row r="4099" spans="1:16">
      <c r="A4099" s="10" t="s">
        <v>442</v>
      </c>
      <c r="B4099" s="11">
        <v>46223</v>
      </c>
      <c r="C4099" s="10" t="s">
        <v>22</v>
      </c>
      <c r="D4099" s="10">
        <v>3</v>
      </c>
      <c r="E4099" s="10" t="s">
        <v>15</v>
      </c>
      <c r="F4099" s="10" t="s">
        <v>8762</v>
      </c>
      <c r="G4099" s="10"/>
      <c r="H4099" s="10"/>
      <c r="I4099" s="10"/>
      <c r="J4099" s="10"/>
      <c r="K4099" s="11">
        <v>46224</v>
      </c>
      <c r="L4099" s="10" t="s">
        <v>61</v>
      </c>
      <c r="M4099" s="460" t="s">
        <v>8783</v>
      </c>
      <c r="N4099" s="10">
        <f t="shared" si="144"/>
        <v>30</v>
      </c>
      <c r="O4099" s="10" t="str">
        <f t="shared" si="145"/>
        <v>2026 - 30</v>
      </c>
      <c r="P4099" s="10"/>
    </row>
    <row r="4100" spans="1:16">
      <c r="A4100" s="10" t="s">
        <v>403</v>
      </c>
      <c r="B4100" s="11">
        <v>46224</v>
      </c>
      <c r="C4100" s="10" t="s">
        <v>29</v>
      </c>
      <c r="D4100" s="10">
        <v>100</v>
      </c>
      <c r="E4100" s="10" t="s">
        <v>59</v>
      </c>
      <c r="F4100" s="460" t="s">
        <v>8785</v>
      </c>
      <c r="G4100" s="460" t="s">
        <v>5783</v>
      </c>
      <c r="H4100" s="10"/>
      <c r="I4100" s="10"/>
      <c r="J4100" s="10"/>
      <c r="K4100" s="11">
        <v>46224</v>
      </c>
      <c r="L4100" s="10" t="s">
        <v>61</v>
      </c>
      <c r="M4100" s="460" t="s">
        <v>8790</v>
      </c>
      <c r="N4100" s="10">
        <f t="shared" si="144"/>
        <v>30</v>
      </c>
      <c r="O4100" s="10" t="str">
        <f t="shared" si="145"/>
        <v>2026 - 30</v>
      </c>
      <c r="P4100" s="460" t="s">
        <v>8786</v>
      </c>
    </row>
    <row r="4101" spans="1:16">
      <c r="A4101" s="10" t="s">
        <v>403</v>
      </c>
      <c r="B4101" s="11">
        <v>46224</v>
      </c>
      <c r="C4101" s="10" t="s">
        <v>29</v>
      </c>
      <c r="D4101" s="10">
        <v>1</v>
      </c>
      <c r="E4101" s="10" t="s">
        <v>59</v>
      </c>
      <c r="F4101" s="460" t="s">
        <v>8787</v>
      </c>
      <c r="G4101" s="10" t="s">
        <v>5783</v>
      </c>
      <c r="H4101" s="10"/>
      <c r="I4101" s="10"/>
      <c r="J4101" s="10"/>
      <c r="K4101" s="11">
        <v>46224</v>
      </c>
      <c r="L4101" s="10" t="s">
        <v>61</v>
      </c>
      <c r="M4101" s="460" t="s">
        <v>8790</v>
      </c>
      <c r="N4101" s="10">
        <f t="shared" si="144"/>
        <v>30</v>
      </c>
      <c r="O4101" s="10" t="str">
        <f t="shared" si="145"/>
        <v>2026 - 30</v>
      </c>
      <c r="P4101" s="10" t="s">
        <v>8786</v>
      </c>
    </row>
    <row r="4102" spans="1:16">
      <c r="A4102" s="10" t="s">
        <v>403</v>
      </c>
      <c r="B4102" s="11">
        <v>46224</v>
      </c>
      <c r="C4102" s="10" t="s">
        <v>29</v>
      </c>
      <c r="D4102" s="10">
        <v>4</v>
      </c>
      <c r="E4102" s="10" t="s">
        <v>12</v>
      </c>
      <c r="F4102" s="460" t="s">
        <v>8788</v>
      </c>
      <c r="G4102" s="10" t="s">
        <v>5783</v>
      </c>
      <c r="H4102" s="10"/>
      <c r="I4102" s="10"/>
      <c r="J4102" s="10"/>
      <c r="K4102" s="11">
        <v>46224</v>
      </c>
      <c r="L4102" s="10" t="s">
        <v>61</v>
      </c>
      <c r="M4102" s="460" t="s">
        <v>8790</v>
      </c>
      <c r="N4102" s="10">
        <f t="shared" si="144"/>
        <v>30</v>
      </c>
      <c r="O4102" s="10" t="str">
        <f t="shared" si="145"/>
        <v>2026 - 30</v>
      </c>
      <c r="P4102" s="10" t="s">
        <v>8786</v>
      </c>
    </row>
    <row r="4103" spans="1:16">
      <c r="A4103" s="10" t="s">
        <v>403</v>
      </c>
      <c r="B4103" s="11">
        <v>46224</v>
      </c>
      <c r="C4103" s="10" t="s">
        <v>29</v>
      </c>
      <c r="D4103" s="10">
        <v>5</v>
      </c>
      <c r="E4103" s="10" t="s">
        <v>59</v>
      </c>
      <c r="F4103" s="460" t="s">
        <v>8789</v>
      </c>
      <c r="G4103" s="10" t="s">
        <v>5783</v>
      </c>
      <c r="H4103" s="10"/>
      <c r="I4103" s="10"/>
      <c r="J4103" s="10"/>
      <c r="K4103" s="11">
        <v>46224</v>
      </c>
      <c r="L4103" s="10" t="s">
        <v>61</v>
      </c>
      <c r="M4103" s="460" t="s">
        <v>8790</v>
      </c>
      <c r="N4103" s="10">
        <f t="shared" si="144"/>
        <v>30</v>
      </c>
      <c r="O4103" s="10" t="str">
        <f t="shared" si="145"/>
        <v>2026 - 30</v>
      </c>
      <c r="P4103" s="10" t="s">
        <v>8786</v>
      </c>
    </row>
    <row r="4104" spans="1:16">
      <c r="A4104" s="10" t="s">
        <v>403</v>
      </c>
      <c r="B4104" s="11">
        <v>46224</v>
      </c>
      <c r="C4104" s="10" t="s">
        <v>29</v>
      </c>
      <c r="D4104" s="10">
        <v>1</v>
      </c>
      <c r="E4104" s="10" t="s">
        <v>59</v>
      </c>
      <c r="F4104" s="460" t="s">
        <v>8012</v>
      </c>
      <c r="G4104" s="10" t="s">
        <v>5783</v>
      </c>
      <c r="H4104" s="10"/>
      <c r="I4104" s="10"/>
      <c r="J4104" s="10"/>
      <c r="K4104" s="11">
        <v>46224</v>
      </c>
      <c r="L4104" s="10" t="s">
        <v>61</v>
      </c>
      <c r="M4104" s="460" t="s">
        <v>8790</v>
      </c>
      <c r="N4104" s="10">
        <f t="shared" si="144"/>
        <v>30</v>
      </c>
      <c r="O4104" s="10" t="str">
        <f t="shared" si="145"/>
        <v>2026 - 30</v>
      </c>
      <c r="P4104" s="10" t="s">
        <v>8786</v>
      </c>
    </row>
    <row r="4105" spans="1:16">
      <c r="A4105" s="10" t="s">
        <v>376</v>
      </c>
      <c r="B4105" s="11">
        <v>46223</v>
      </c>
      <c r="C4105" s="10" t="s">
        <v>5622</v>
      </c>
      <c r="D4105" s="10">
        <v>25</v>
      </c>
      <c r="E4105" s="10" t="s">
        <v>16</v>
      </c>
      <c r="F4105" s="10" t="s">
        <v>8795</v>
      </c>
      <c r="G4105" s="489" t="s">
        <v>7358</v>
      </c>
      <c r="H4105" s="10" t="s">
        <v>155</v>
      </c>
      <c r="I4105" s="10"/>
      <c r="J4105" s="10"/>
      <c r="K4105" s="11">
        <v>46282</v>
      </c>
      <c r="L4105" s="10" t="s">
        <v>61</v>
      </c>
      <c r="M4105" s="10"/>
      <c r="N4105" s="10">
        <f t="shared" ref="N4105:N4117" si="146">WEEKNUM(B4105)</f>
        <v>30</v>
      </c>
      <c r="O4105" s="10" t="str">
        <f t="shared" ref="O4105:O4117" si="147">YEAR(K4105) &amp; " - " &amp; TEXT(WEEKNUM(K4105),"00")</f>
        <v>2026 - 38</v>
      </c>
      <c r="P4105" s="489" t="s">
        <v>9097</v>
      </c>
    </row>
    <row r="4106" spans="1:16">
      <c r="A4106" s="10" t="s">
        <v>376</v>
      </c>
      <c r="B4106" s="11">
        <v>46223</v>
      </c>
      <c r="C4106" s="10" t="s">
        <v>5623</v>
      </c>
      <c r="D4106" s="10">
        <v>3</v>
      </c>
      <c r="E4106" s="10" t="s">
        <v>59</v>
      </c>
      <c r="F4106" s="10" t="s">
        <v>8796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si="146"/>
        <v>30</v>
      </c>
      <c r="O4106" s="10" t="str">
        <f t="shared" si="147"/>
        <v>2026 - 31</v>
      </c>
      <c r="P4106" s="10"/>
    </row>
    <row r="4107" spans="1:16">
      <c r="A4107" s="10" t="s">
        <v>376</v>
      </c>
      <c r="B4107" s="11">
        <v>46223</v>
      </c>
      <c r="C4107" s="10" t="s">
        <v>29</v>
      </c>
      <c r="D4107" s="10">
        <v>100</v>
      </c>
      <c r="E4107" s="10" t="s">
        <v>16</v>
      </c>
      <c r="F4107" s="10" t="s">
        <v>8797</v>
      </c>
      <c r="G4107" s="10"/>
      <c r="H4107" s="10"/>
      <c r="I4107" s="10"/>
      <c r="J4107" s="10"/>
      <c r="K4107" s="11">
        <v>46235</v>
      </c>
      <c r="L4107" s="10" t="s">
        <v>58</v>
      </c>
      <c r="M4107" s="10"/>
      <c r="N4107" s="10">
        <f t="shared" si="146"/>
        <v>30</v>
      </c>
      <c r="O4107" s="10" t="str">
        <f t="shared" si="147"/>
        <v>2026 - 31</v>
      </c>
      <c r="P4107" s="10"/>
    </row>
    <row r="4108" spans="1:16">
      <c r="A4108" s="10" t="s">
        <v>376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8798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6"/>
        <v>30</v>
      </c>
      <c r="O4108" s="10" t="str">
        <f t="shared" si="147"/>
        <v>2026 - 31</v>
      </c>
      <c r="P4108" s="10"/>
    </row>
    <row r="4109" spans="1:16">
      <c r="A4109" s="10" t="s">
        <v>376</v>
      </c>
      <c r="B4109" s="11">
        <v>46223</v>
      </c>
      <c r="C4109" s="10" t="s">
        <v>29</v>
      </c>
      <c r="D4109" s="10">
        <v>50</v>
      </c>
      <c r="E4109" s="10" t="s">
        <v>59</v>
      </c>
      <c r="F4109" s="10" t="s">
        <v>8799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6"/>
        <v>30</v>
      </c>
      <c r="O4109" s="10" t="str">
        <f t="shared" si="147"/>
        <v>2026 - 31</v>
      </c>
      <c r="P4109" s="10"/>
    </row>
    <row r="4110" spans="1:16">
      <c r="A4110" s="10" t="s">
        <v>376</v>
      </c>
      <c r="B4110" s="11">
        <v>46223</v>
      </c>
      <c r="C4110" s="10" t="s">
        <v>34</v>
      </c>
      <c r="D4110" s="10">
        <v>2</v>
      </c>
      <c r="E4110" s="10" t="s">
        <v>59</v>
      </c>
      <c r="F4110" s="10" t="s">
        <v>8800</v>
      </c>
      <c r="G4110" s="10"/>
      <c r="H4110" s="10" t="s">
        <v>155</v>
      </c>
      <c r="I4110" s="10"/>
      <c r="J4110" s="10"/>
      <c r="K4110" s="11">
        <v>46235</v>
      </c>
      <c r="L4110" s="10" t="s">
        <v>58</v>
      </c>
      <c r="M4110" s="10"/>
      <c r="N4110" s="10">
        <f t="shared" si="146"/>
        <v>30</v>
      </c>
      <c r="O4110" s="10" t="str">
        <f t="shared" si="147"/>
        <v>2026 - 31</v>
      </c>
      <c r="P4110" s="10"/>
    </row>
    <row r="4111" spans="1:16">
      <c r="A4111" s="10" t="s">
        <v>376</v>
      </c>
      <c r="B4111" s="11">
        <v>46223</v>
      </c>
      <c r="C4111" s="10" t="s">
        <v>34</v>
      </c>
      <c r="D4111" s="10">
        <v>4</v>
      </c>
      <c r="E4111" s="10" t="s">
        <v>59</v>
      </c>
      <c r="F4111" s="10" t="s">
        <v>8801</v>
      </c>
      <c r="G4111" s="10"/>
      <c r="H4111" s="10" t="s">
        <v>8802</v>
      </c>
      <c r="I4111" s="10"/>
      <c r="J4111" s="10"/>
      <c r="K4111" s="11">
        <v>46235</v>
      </c>
      <c r="L4111" s="10" t="s">
        <v>58</v>
      </c>
      <c r="M4111" s="10"/>
      <c r="N4111" s="10">
        <f t="shared" si="146"/>
        <v>30</v>
      </c>
      <c r="O4111" s="10" t="str">
        <f t="shared" si="147"/>
        <v>2026 - 31</v>
      </c>
      <c r="P4111" s="10"/>
    </row>
    <row r="4112" spans="1:16">
      <c r="A4112" s="10" t="s">
        <v>376</v>
      </c>
      <c r="B4112" s="11">
        <v>46223</v>
      </c>
      <c r="C4112" s="10" t="s">
        <v>34</v>
      </c>
      <c r="D4112" s="10">
        <v>4</v>
      </c>
      <c r="E4112" s="10" t="s">
        <v>59</v>
      </c>
      <c r="F4112" s="10" t="s">
        <v>8803</v>
      </c>
      <c r="G4112" s="10"/>
      <c r="H4112" s="10" t="s">
        <v>8802</v>
      </c>
      <c r="I4112" s="10"/>
      <c r="J4112" s="10"/>
      <c r="K4112" s="11">
        <v>46235</v>
      </c>
      <c r="L4112" s="10" t="s">
        <v>58</v>
      </c>
      <c r="M4112" s="10"/>
      <c r="N4112" s="10">
        <f t="shared" si="146"/>
        <v>30</v>
      </c>
      <c r="O4112" s="10" t="str">
        <f t="shared" si="147"/>
        <v>2026 - 31</v>
      </c>
      <c r="P4112" s="10"/>
    </row>
    <row r="4113" spans="1:16">
      <c r="A4113" s="10" t="s">
        <v>376</v>
      </c>
      <c r="B4113" s="11">
        <v>46223</v>
      </c>
      <c r="C4113" s="10" t="s">
        <v>29</v>
      </c>
      <c r="D4113" s="10">
        <v>50</v>
      </c>
      <c r="E4113" s="475" t="s">
        <v>13</v>
      </c>
      <c r="F4113" s="10" t="s">
        <v>8804</v>
      </c>
      <c r="G4113" s="10"/>
      <c r="H4113" s="10" t="s">
        <v>8802</v>
      </c>
      <c r="I4113" s="10"/>
      <c r="J4113" s="10"/>
      <c r="K4113" s="11">
        <v>46235</v>
      </c>
      <c r="L4113" s="10" t="s">
        <v>58</v>
      </c>
      <c r="M4113" s="10"/>
      <c r="N4113" s="10">
        <f t="shared" si="146"/>
        <v>30</v>
      </c>
      <c r="O4113" s="10" t="str">
        <f t="shared" si="147"/>
        <v>2026 - 31</v>
      </c>
      <c r="P4113" s="10"/>
    </row>
    <row r="4114" spans="1:16">
      <c r="A4114" s="10" t="s">
        <v>376</v>
      </c>
      <c r="B4114" s="11">
        <v>46223</v>
      </c>
      <c r="C4114" s="10" t="s">
        <v>45</v>
      </c>
      <c r="D4114" s="10">
        <v>4</v>
      </c>
      <c r="E4114" s="10" t="s">
        <v>59</v>
      </c>
      <c r="F4114" s="10" t="s">
        <v>8805</v>
      </c>
      <c r="G4114" s="10"/>
      <c r="H4114" s="10" t="s">
        <v>8802</v>
      </c>
      <c r="I4114" s="10"/>
      <c r="J4114" s="10"/>
      <c r="K4114" s="11">
        <v>46235</v>
      </c>
      <c r="L4114" s="10" t="s">
        <v>58</v>
      </c>
      <c r="M4114" s="10"/>
      <c r="N4114" s="10">
        <f t="shared" si="146"/>
        <v>30</v>
      </c>
      <c r="O4114" s="10" t="str">
        <f t="shared" si="147"/>
        <v>2026 - 31</v>
      </c>
      <c r="P4114" s="10"/>
    </row>
    <row r="4115" spans="1:16">
      <c r="A4115" s="10" t="s">
        <v>376</v>
      </c>
      <c r="B4115" s="11">
        <v>46223</v>
      </c>
      <c r="C4115" s="10" t="s">
        <v>45</v>
      </c>
      <c r="D4115" s="10">
        <v>4</v>
      </c>
      <c r="E4115" s="10" t="s">
        <v>59</v>
      </c>
      <c r="F4115" s="10" t="s">
        <v>8806</v>
      </c>
      <c r="G4115" s="10"/>
      <c r="H4115" s="10" t="s">
        <v>8802</v>
      </c>
      <c r="I4115" s="10"/>
      <c r="J4115" s="10"/>
      <c r="K4115" s="11">
        <v>46235</v>
      </c>
      <c r="L4115" s="10" t="s">
        <v>58</v>
      </c>
      <c r="M4115" s="10"/>
      <c r="N4115" s="10">
        <f t="shared" si="146"/>
        <v>30</v>
      </c>
      <c r="O4115" s="10" t="str">
        <f t="shared" si="147"/>
        <v>2026 - 31</v>
      </c>
      <c r="P4115" s="10"/>
    </row>
    <row r="4116" spans="1:16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8807</v>
      </c>
      <c r="G4116" s="10"/>
      <c r="H4116" s="10" t="s">
        <v>8802</v>
      </c>
      <c r="I4116" s="10"/>
      <c r="J4116" s="10"/>
      <c r="K4116" s="11">
        <v>46235</v>
      </c>
      <c r="L4116" s="10" t="s">
        <v>58</v>
      </c>
      <c r="M4116" s="10"/>
      <c r="N4116" s="10">
        <f t="shared" si="146"/>
        <v>30</v>
      </c>
      <c r="O4116" s="10" t="str">
        <f t="shared" si="147"/>
        <v>2026 - 31</v>
      </c>
      <c r="P4116" s="10"/>
    </row>
    <row r="4117" spans="1:16">
      <c r="A4117" s="10" t="s">
        <v>376</v>
      </c>
      <c r="B4117" s="11">
        <v>46223</v>
      </c>
      <c r="C4117" s="10" t="s">
        <v>60</v>
      </c>
      <c r="D4117" s="10">
        <v>60</v>
      </c>
      <c r="E4117" s="10" t="s">
        <v>59</v>
      </c>
      <c r="F4117" s="10" t="s">
        <v>8808</v>
      </c>
      <c r="G4117" s="464" t="s">
        <v>8166</v>
      </c>
      <c r="H4117" s="10" t="s">
        <v>7081</v>
      </c>
      <c r="I4117" s="10"/>
      <c r="J4117" s="10"/>
      <c r="K4117" s="11">
        <v>46227</v>
      </c>
      <c r="L4117" s="10" t="s">
        <v>61</v>
      </c>
      <c r="M4117" s="10"/>
      <c r="N4117" s="10">
        <f t="shared" si="146"/>
        <v>30</v>
      </c>
      <c r="O4117" s="10" t="str">
        <f t="shared" si="147"/>
        <v>2026 - 30</v>
      </c>
      <c r="P4117" s="10"/>
    </row>
    <row r="4118" spans="1:16">
      <c r="A4118" s="462" t="s">
        <v>442</v>
      </c>
      <c r="B4118" s="11">
        <v>46225</v>
      </c>
      <c r="C4118" s="10" t="s">
        <v>29</v>
      </c>
      <c r="D4118" s="10">
        <v>4</v>
      </c>
      <c r="E4118" s="10" t="s">
        <v>59</v>
      </c>
      <c r="F4118" s="468" t="s">
        <v>8809</v>
      </c>
      <c r="G4118" s="470" t="s">
        <v>7104</v>
      </c>
      <c r="H4118" s="10"/>
      <c r="I4118" s="10"/>
      <c r="J4118" s="10"/>
      <c r="K4118" s="11">
        <v>46244</v>
      </c>
      <c r="L4118" s="10" t="s">
        <v>61</v>
      </c>
      <c r="M4118" s="10"/>
      <c r="N4118" s="10">
        <f>WEEKNUM(B4118)</f>
        <v>30</v>
      </c>
      <c r="O4118" s="10" t="str">
        <f>YEAR(K4118) &amp; " - " &amp; TEXT(WEEKNUM(K4118),"00")</f>
        <v>2026 - 33</v>
      </c>
      <c r="P4118" s="470" t="s">
        <v>8892</v>
      </c>
    </row>
    <row r="4119" spans="1:16" hidden="1">
      <c r="A4119" s="462" t="s">
        <v>442</v>
      </c>
      <c r="B4119" s="11">
        <v>46225</v>
      </c>
      <c r="C4119" s="10" t="s">
        <v>29</v>
      </c>
      <c r="D4119" s="10">
        <v>1</v>
      </c>
      <c r="E4119" s="10" t="s">
        <v>59</v>
      </c>
      <c r="F4119" s="468" t="s">
        <v>8809</v>
      </c>
      <c r="G4119" s="10"/>
      <c r="H4119" s="10"/>
      <c r="I4119" s="10"/>
      <c r="J4119" s="10"/>
      <c r="K4119" s="11">
        <v>46235</v>
      </c>
      <c r="L4119" s="10" t="s">
        <v>63</v>
      </c>
      <c r="M4119" s="10"/>
      <c r="N4119" s="10">
        <f>WEEKNUM(B4119)</f>
        <v>30</v>
      </c>
      <c r="O4119" s="10" t="str">
        <f>YEAR(K4119) &amp; " - " &amp; TEXT(WEEKNUM(K4119),"00")</f>
        <v>2026 - 31</v>
      </c>
      <c r="P4119" s="10"/>
    </row>
    <row r="4120" spans="1:16">
      <c r="A4120" s="462" t="s">
        <v>442</v>
      </c>
      <c r="B4120" s="11">
        <v>46225</v>
      </c>
      <c r="C4120" s="10" t="s">
        <v>29</v>
      </c>
      <c r="D4120" s="10">
        <v>10</v>
      </c>
      <c r="E4120" s="10" t="s">
        <v>59</v>
      </c>
      <c r="F4120" s="10" t="s">
        <v>8810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>
      <c r="A4121" s="462" t="s">
        <v>442</v>
      </c>
      <c r="B4121" s="11">
        <v>46225</v>
      </c>
      <c r="C4121" s="10" t="s">
        <v>29</v>
      </c>
      <c r="D4121" s="10">
        <v>30</v>
      </c>
      <c r="E4121" s="10" t="s">
        <v>59</v>
      </c>
      <c r="F4121" s="10" t="s">
        <v>8811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>
      <c r="A4122" s="10" t="s">
        <v>376</v>
      </c>
      <c r="B4122" s="11">
        <v>46224</v>
      </c>
      <c r="C4122" s="10" t="s">
        <v>60</v>
      </c>
      <c r="D4122" s="10">
        <v>5</v>
      </c>
      <c r="E4122" s="10" t="s">
        <v>346</v>
      </c>
      <c r="F4122" s="10" t="s">
        <v>6300</v>
      </c>
      <c r="G4122" s="474" t="s">
        <v>6462</v>
      </c>
      <c r="H4122" s="10"/>
      <c r="I4122" s="10"/>
      <c r="J4122" s="10"/>
      <c r="K4122" s="11">
        <v>46248</v>
      </c>
      <c r="L4122" s="10" t="s">
        <v>61</v>
      </c>
      <c r="M4122" s="10"/>
      <c r="N4122" s="10">
        <f t="shared" ref="N4122:N4151" si="148">WEEKNUM(B4122)</f>
        <v>30</v>
      </c>
      <c r="O4122" s="10" t="str">
        <f t="shared" ref="O4122:O4151" si="149">YEAR(K4122) &amp; " - " &amp; TEXT(WEEKNUM(K4122),"00")</f>
        <v>2026 - 33</v>
      </c>
      <c r="P4122" s="474" t="s">
        <v>8924</v>
      </c>
    </row>
    <row r="4123" spans="1:16">
      <c r="A4123" s="10" t="s">
        <v>376</v>
      </c>
      <c r="B4123" s="11">
        <v>46224</v>
      </c>
      <c r="C4123" s="10" t="s">
        <v>60</v>
      </c>
      <c r="D4123" s="10">
        <v>2</v>
      </c>
      <c r="E4123" s="10" t="s">
        <v>15</v>
      </c>
      <c r="F4123" s="10" t="s">
        <v>204</v>
      </c>
      <c r="G4123" s="474" t="s">
        <v>6462</v>
      </c>
      <c r="H4123" s="10"/>
      <c r="I4123" s="10"/>
      <c r="J4123" s="10"/>
      <c r="K4123" s="11">
        <v>46248</v>
      </c>
      <c r="L4123" s="10" t="s">
        <v>61</v>
      </c>
      <c r="M4123" s="10"/>
      <c r="N4123" s="10">
        <f t="shared" ref="N4123" si="150">WEEKNUM(B4123)</f>
        <v>30</v>
      </c>
      <c r="O4123" s="10" t="str">
        <f t="shared" ref="O4123" si="151">YEAR(K4123) &amp; " - " &amp; TEXT(WEEKNUM(K4123),"00")</f>
        <v>2026 - 33</v>
      </c>
      <c r="P4123" s="474" t="s">
        <v>8924</v>
      </c>
    </row>
    <row r="4124" spans="1:16">
      <c r="A4124" s="10" t="s">
        <v>376</v>
      </c>
      <c r="B4124" s="11">
        <v>46224</v>
      </c>
      <c r="C4124" s="10" t="s">
        <v>6345</v>
      </c>
      <c r="D4124" s="10">
        <v>60</v>
      </c>
      <c r="E4124" s="10" t="s">
        <v>59</v>
      </c>
      <c r="F4124" s="10" t="s">
        <v>338</v>
      </c>
      <c r="G4124" s="464" t="s">
        <v>8166</v>
      </c>
      <c r="H4124" s="10"/>
      <c r="I4124" s="10"/>
      <c r="J4124" s="10"/>
      <c r="K4124" s="11">
        <v>46227</v>
      </c>
      <c r="L4124" s="10" t="s">
        <v>61</v>
      </c>
      <c r="M4124" s="10"/>
      <c r="N4124" s="10">
        <f t="shared" si="148"/>
        <v>30</v>
      </c>
      <c r="O4124" s="10" t="str">
        <f t="shared" si="149"/>
        <v>2026 - 30</v>
      </c>
      <c r="P4124" s="10"/>
    </row>
    <row r="4125" spans="1:16">
      <c r="A4125" s="10" t="s">
        <v>376</v>
      </c>
      <c r="B4125" s="11">
        <v>46224</v>
      </c>
      <c r="C4125" s="10" t="s">
        <v>60</v>
      </c>
      <c r="D4125" s="10">
        <v>100</v>
      </c>
      <c r="E4125" s="10" t="s">
        <v>59</v>
      </c>
      <c r="F4125" s="10" t="s">
        <v>5193</v>
      </c>
      <c r="G4125" s="474" t="s">
        <v>6462</v>
      </c>
      <c r="H4125" s="10"/>
      <c r="I4125" s="10"/>
      <c r="J4125" s="10"/>
      <c r="K4125" s="11">
        <v>46248</v>
      </c>
      <c r="L4125" s="10" t="s">
        <v>61</v>
      </c>
      <c r="M4125" s="10"/>
      <c r="N4125" s="10">
        <f t="shared" ref="N4125" si="152">WEEKNUM(B4125)</f>
        <v>30</v>
      </c>
      <c r="O4125" s="10" t="str">
        <f t="shared" ref="O4125" si="153">YEAR(K4125) &amp; " - " &amp; TEXT(WEEKNUM(K4125),"00")</f>
        <v>2026 - 33</v>
      </c>
      <c r="P4125" s="474" t="s">
        <v>8924</v>
      </c>
    </row>
    <row r="4126" spans="1:16">
      <c r="A4126" s="10" t="s">
        <v>376</v>
      </c>
      <c r="B4126" s="11">
        <v>46224</v>
      </c>
      <c r="C4126" s="10" t="s">
        <v>22</v>
      </c>
      <c r="D4126" s="10">
        <v>200</v>
      </c>
      <c r="E4126" s="10" t="s">
        <v>59</v>
      </c>
      <c r="F4126" s="10" t="s">
        <v>6303</v>
      </c>
      <c r="G4126" s="10"/>
      <c r="H4126" s="10"/>
      <c r="I4126" s="10"/>
      <c r="J4126" s="10"/>
      <c r="K4126" s="11">
        <v>46244</v>
      </c>
      <c r="L4126" s="10" t="s">
        <v>61</v>
      </c>
      <c r="M4126" s="10"/>
      <c r="N4126" s="10">
        <f t="shared" si="148"/>
        <v>30</v>
      </c>
      <c r="O4126" s="10" t="str">
        <f t="shared" si="149"/>
        <v>2026 - 33</v>
      </c>
      <c r="P4126" s="10"/>
    </row>
    <row r="4127" spans="1:16">
      <c r="A4127" s="10" t="s">
        <v>376</v>
      </c>
      <c r="B4127" s="11">
        <v>46224</v>
      </c>
      <c r="C4127" s="10" t="s">
        <v>22</v>
      </c>
      <c r="D4127" s="10">
        <v>12</v>
      </c>
      <c r="E4127" s="10" t="s">
        <v>344</v>
      </c>
      <c r="F4127" s="10" t="s">
        <v>6304</v>
      </c>
      <c r="G4127" s="470" t="s">
        <v>7104</v>
      </c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8"/>
        <v>30</v>
      </c>
      <c r="O4127" s="10" t="str">
        <f t="shared" si="149"/>
        <v>2026 - 33</v>
      </c>
      <c r="P4127" s="470" t="s">
        <v>8895</v>
      </c>
    </row>
    <row r="4128" spans="1:16">
      <c r="A4128" s="10" t="s">
        <v>376</v>
      </c>
      <c r="B4128" s="11">
        <v>46224</v>
      </c>
      <c r="C4128" s="10" t="s">
        <v>22</v>
      </c>
      <c r="D4128" s="10">
        <v>12</v>
      </c>
      <c r="E4128" s="10" t="s">
        <v>344</v>
      </c>
      <c r="F4128" s="10" t="s">
        <v>6305</v>
      </c>
      <c r="G4128" s="470" t="s">
        <v>7104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8"/>
        <v>30</v>
      </c>
      <c r="O4128" s="10" t="str">
        <f t="shared" si="149"/>
        <v>2026 - 33</v>
      </c>
      <c r="P4128" s="470" t="s">
        <v>8895</v>
      </c>
    </row>
    <row r="4129" spans="1:16">
      <c r="A4129" s="10" t="s">
        <v>376</v>
      </c>
      <c r="B4129" s="11">
        <v>46224</v>
      </c>
      <c r="C4129" s="10" t="s">
        <v>22</v>
      </c>
      <c r="D4129" s="10">
        <v>12</v>
      </c>
      <c r="E4129" s="10" t="s">
        <v>344</v>
      </c>
      <c r="F4129" s="10" t="s">
        <v>6306</v>
      </c>
      <c r="G4129" s="470" t="s">
        <v>7104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>WEEKNUM(B4129)</f>
        <v>30</v>
      </c>
      <c r="O4129" s="10" t="str">
        <f>YEAR(K4129) &amp; " - " &amp; TEXT(WEEKNUM(K4129),"00")</f>
        <v>2026 - 33</v>
      </c>
      <c r="P4129" s="470" t="s">
        <v>8893</v>
      </c>
    </row>
    <row r="4130" spans="1:16">
      <c r="A4130" s="10" t="s">
        <v>376</v>
      </c>
      <c r="B4130" s="11">
        <v>46224</v>
      </c>
      <c r="C4130" s="10" t="s">
        <v>22</v>
      </c>
      <c r="D4130" s="10">
        <v>7</v>
      </c>
      <c r="E4130" s="10" t="s">
        <v>15</v>
      </c>
      <c r="F4130" s="10" t="s">
        <v>6307</v>
      </c>
      <c r="G4130" s="470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 t="shared" ref="N4130" si="154">WEEKNUM(B4130)</f>
        <v>30</v>
      </c>
      <c r="O4130" s="10" t="str">
        <f t="shared" ref="O4130" si="155">YEAR(K4130) &amp; " - " &amp; TEXT(WEEKNUM(K4130),"00")</f>
        <v>2026 - 33</v>
      </c>
      <c r="P4130" s="470" t="s">
        <v>8895</v>
      </c>
    </row>
    <row r="4131" spans="1:16">
      <c r="A4131" s="10" t="s">
        <v>376</v>
      </c>
      <c r="B4131" s="11">
        <v>46224</v>
      </c>
      <c r="C4131" s="10" t="s">
        <v>22</v>
      </c>
      <c r="D4131" s="10">
        <v>36</v>
      </c>
      <c r="E4131" s="10" t="s">
        <v>344</v>
      </c>
      <c r="F4131" s="10" t="s">
        <v>6308</v>
      </c>
      <c r="G4131" s="470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si="148"/>
        <v>30</v>
      </c>
      <c r="O4131" s="10" t="str">
        <f t="shared" si="149"/>
        <v>2026 - 33</v>
      </c>
      <c r="P4131" s="470" t="s">
        <v>8895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20</v>
      </c>
      <c r="E4132" s="10" t="s">
        <v>59</v>
      </c>
      <c r="F4132" s="10" t="s">
        <v>178</v>
      </c>
      <c r="G4132" s="470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8"/>
        <v>30</v>
      </c>
      <c r="O4132" s="10" t="str">
        <f t="shared" si="149"/>
        <v>2026 - 33</v>
      </c>
      <c r="P4132" s="470" t="s">
        <v>8895</v>
      </c>
    </row>
    <row r="4133" spans="1:16">
      <c r="A4133" s="10" t="s">
        <v>376</v>
      </c>
      <c r="B4133" s="11">
        <v>46224</v>
      </c>
      <c r="C4133" s="10" t="s">
        <v>22</v>
      </c>
      <c r="D4133" s="10">
        <v>5</v>
      </c>
      <c r="E4133" s="10" t="s">
        <v>59</v>
      </c>
      <c r="F4133" s="10" t="s">
        <v>6312</v>
      </c>
      <c r="G4133" s="470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8"/>
        <v>30</v>
      </c>
      <c r="O4133" s="10" t="str">
        <f t="shared" si="149"/>
        <v>2026 - 33</v>
      </c>
      <c r="P4133" s="470" t="s">
        <v>8895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12</v>
      </c>
      <c r="E4134" s="10" t="s">
        <v>59</v>
      </c>
      <c r="F4134" s="10" t="s">
        <v>6968</v>
      </c>
      <c r="G4134" s="470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>WEEKNUM(B4134)</f>
        <v>30</v>
      </c>
      <c r="O4134" s="10" t="str">
        <f>YEAR(K4134) &amp; " - " &amp; TEXT(WEEKNUM(K4134),"00")</f>
        <v>2026 - 33</v>
      </c>
      <c r="P4134" s="470" t="s">
        <v>8893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2</v>
      </c>
      <c r="E4135" s="10" t="s">
        <v>344</v>
      </c>
      <c r="F4135" s="10" t="s">
        <v>6314</v>
      </c>
      <c r="G4135" s="10"/>
      <c r="H4135" s="10"/>
      <c r="I4135" s="10"/>
      <c r="J4135" s="10"/>
      <c r="K4135" s="11">
        <v>46235</v>
      </c>
      <c r="L4135" s="10" t="s">
        <v>61</v>
      </c>
      <c r="M4135" s="10"/>
      <c r="N4135" s="10">
        <f t="shared" si="148"/>
        <v>30</v>
      </c>
      <c r="O4135" s="10" t="str">
        <f t="shared" si="149"/>
        <v>2026 - 31</v>
      </c>
      <c r="P4135" s="10"/>
    </row>
    <row r="4136" spans="1:16">
      <c r="A4136" s="10" t="s">
        <v>376</v>
      </c>
      <c r="B4136" s="11">
        <v>46224</v>
      </c>
      <c r="C4136" s="10" t="s">
        <v>22</v>
      </c>
      <c r="D4136" s="10">
        <v>1</v>
      </c>
      <c r="E4136" s="10" t="s">
        <v>344</v>
      </c>
      <c r="F4136" s="10" t="s">
        <v>190</v>
      </c>
      <c r="G4136" s="10"/>
      <c r="H4136" s="10"/>
      <c r="I4136" s="10"/>
      <c r="J4136" s="10"/>
      <c r="K4136" s="11">
        <v>46235</v>
      </c>
      <c r="L4136" s="10" t="s">
        <v>61</v>
      </c>
      <c r="M4136" s="10"/>
      <c r="N4136" s="10">
        <f t="shared" si="148"/>
        <v>30</v>
      </c>
      <c r="O4136" s="10" t="str">
        <f t="shared" si="149"/>
        <v>2026 - 31</v>
      </c>
      <c r="P4136" s="10"/>
    </row>
    <row r="4137" spans="1:16">
      <c r="A4137" s="10" t="s">
        <v>376</v>
      </c>
      <c r="B4137" s="11">
        <v>46224</v>
      </c>
      <c r="C4137" s="10" t="s">
        <v>22</v>
      </c>
      <c r="D4137" s="10">
        <v>1</v>
      </c>
      <c r="E4137" s="10" t="s">
        <v>344</v>
      </c>
      <c r="F4137" s="10" t="s">
        <v>6315</v>
      </c>
      <c r="G4137" s="470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>WEEKNUM(B4137)</f>
        <v>30</v>
      </c>
      <c r="O4137" s="10" t="str">
        <f>YEAR(K4137) &amp; " - " &amp; TEXT(WEEKNUM(K4137),"00")</f>
        <v>2026 - 33</v>
      </c>
      <c r="P4137" s="470" t="s">
        <v>8893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</v>
      </c>
      <c r="E4138" s="10" t="s">
        <v>344</v>
      </c>
      <c r="F4138" s="10" t="s">
        <v>191</v>
      </c>
      <c r="G4138" s="470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 t="shared" ref="N4138" si="156">WEEKNUM(B4138)</f>
        <v>30</v>
      </c>
      <c r="O4138" s="10" t="str">
        <f t="shared" ref="O4138" si="157">YEAR(K4138) &amp; " - " &amp; TEXT(WEEKNUM(K4138),"00")</f>
        <v>2026 - 33</v>
      </c>
      <c r="P4138" s="470" t="s">
        <v>8895</v>
      </c>
    </row>
    <row r="4139" spans="1:16">
      <c r="A4139" s="10" t="s">
        <v>376</v>
      </c>
      <c r="B4139" s="11">
        <v>46224</v>
      </c>
      <c r="C4139" s="10" t="s">
        <v>22</v>
      </c>
      <c r="D4139" s="10">
        <v>1</v>
      </c>
      <c r="E4139" s="10" t="s">
        <v>344</v>
      </c>
      <c r="F4139" s="10" t="s">
        <v>187</v>
      </c>
      <c r="G4139" s="470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>WEEKNUM(B4139)</f>
        <v>30</v>
      </c>
      <c r="O4139" s="10" t="str">
        <f>YEAR(K4139) &amp; " - " &amp; TEXT(WEEKNUM(K4139),"00")</f>
        <v>2026 - 33</v>
      </c>
      <c r="P4139" s="470" t="s">
        <v>8893</v>
      </c>
    </row>
    <row r="4140" spans="1:16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187</v>
      </c>
      <c r="G4140" s="470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ref="N4140:N4141" si="158">WEEKNUM(B4140)</f>
        <v>30</v>
      </c>
      <c r="O4140" s="10" t="str">
        <f t="shared" ref="O4140:O4141" si="159">YEAR(K4140) &amp; " - " &amp; TEXT(WEEKNUM(K4140),"00")</f>
        <v>2026 - 33</v>
      </c>
      <c r="P4140" s="470" t="s">
        <v>8895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188</v>
      </c>
      <c r="G4141" s="470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si="158"/>
        <v>30</v>
      </c>
      <c r="O4141" s="10" t="str">
        <f t="shared" si="159"/>
        <v>2026 - 33</v>
      </c>
      <c r="P4141" s="470" t="s">
        <v>8895</v>
      </c>
    </row>
    <row r="4142" spans="1:16">
      <c r="A4142" s="10" t="s">
        <v>376</v>
      </c>
      <c r="B4142" s="11">
        <v>46224</v>
      </c>
      <c r="C4142" s="10" t="s">
        <v>29</v>
      </c>
      <c r="D4142" s="10">
        <v>400</v>
      </c>
      <c r="E4142" s="10" t="s">
        <v>59</v>
      </c>
      <c r="F4142" s="10" t="s">
        <v>8812</v>
      </c>
      <c r="G4142" s="468" t="s">
        <v>5783</v>
      </c>
      <c r="H4142" s="10"/>
      <c r="I4142" s="10"/>
      <c r="J4142" s="10"/>
      <c r="K4142" s="11">
        <v>46238</v>
      </c>
      <c r="L4142" s="10" t="s">
        <v>61</v>
      </c>
      <c r="M4142" s="10"/>
      <c r="N4142" s="10">
        <f t="shared" si="148"/>
        <v>30</v>
      </c>
      <c r="O4142" s="10" t="str">
        <f t="shared" si="149"/>
        <v>2026 - 32</v>
      </c>
      <c r="P4142" s="468" t="s">
        <v>8879</v>
      </c>
    </row>
    <row r="4143" spans="1:16">
      <c r="A4143" s="10" t="s">
        <v>376</v>
      </c>
      <c r="B4143" s="11">
        <v>46224</v>
      </c>
      <c r="C4143" s="10" t="s">
        <v>29</v>
      </c>
      <c r="D4143" s="10">
        <v>400</v>
      </c>
      <c r="E4143" s="10" t="s">
        <v>59</v>
      </c>
      <c r="F4143" s="10" t="s">
        <v>8813</v>
      </c>
      <c r="G4143" s="468" t="s">
        <v>5783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8"/>
        <v>30</v>
      </c>
      <c r="O4143" s="10" t="str">
        <f t="shared" si="149"/>
        <v>2026 - 32</v>
      </c>
      <c r="P4143" s="468" t="s">
        <v>8879</v>
      </c>
    </row>
    <row r="4144" spans="1:16">
      <c r="A4144" s="10" t="s">
        <v>376</v>
      </c>
      <c r="B4144" s="11">
        <v>46224</v>
      </c>
      <c r="C4144" s="10" t="s">
        <v>29</v>
      </c>
      <c r="D4144" s="10">
        <v>400</v>
      </c>
      <c r="E4144" s="10" t="s">
        <v>59</v>
      </c>
      <c r="F4144" s="10" t="s">
        <v>8814</v>
      </c>
      <c r="G4144" s="470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48"/>
        <v>30</v>
      </c>
      <c r="O4144" s="10" t="str">
        <f t="shared" si="149"/>
        <v>2026 - 33</v>
      </c>
      <c r="P4144" s="10"/>
    </row>
    <row r="4145" spans="1:16">
      <c r="A4145" s="10" t="s">
        <v>376</v>
      </c>
      <c r="B4145" s="11">
        <v>46224</v>
      </c>
      <c r="C4145" s="10" t="s">
        <v>25</v>
      </c>
      <c r="D4145" s="10">
        <v>3</v>
      </c>
      <c r="E4145" s="10" t="s">
        <v>59</v>
      </c>
      <c r="F4145" s="10" t="s">
        <v>342</v>
      </c>
      <c r="G4145" s="10"/>
      <c r="H4145" s="466" t="s">
        <v>5808</v>
      </c>
      <c r="I4145" s="10"/>
      <c r="J4145" s="10"/>
      <c r="K4145" s="11">
        <v>46237</v>
      </c>
      <c r="L4145" s="10" t="s">
        <v>61</v>
      </c>
      <c r="M4145" s="10"/>
      <c r="N4145" s="10">
        <f t="shared" si="148"/>
        <v>30</v>
      </c>
      <c r="O4145" s="10" t="str">
        <f t="shared" si="149"/>
        <v>2026 - 32</v>
      </c>
      <c r="P4145" s="470" t="s">
        <v>8891</v>
      </c>
    </row>
    <row r="4146" spans="1:16">
      <c r="A4146" s="10" t="s">
        <v>376</v>
      </c>
      <c r="B4146" s="11">
        <v>46224</v>
      </c>
      <c r="C4146" s="10" t="s">
        <v>25</v>
      </c>
      <c r="D4146" s="10">
        <v>4</v>
      </c>
      <c r="E4146" s="10" t="s">
        <v>15</v>
      </c>
      <c r="F4146" s="10" t="s">
        <v>6974</v>
      </c>
      <c r="G4146" s="10"/>
      <c r="H4146" s="466" t="s">
        <v>5808</v>
      </c>
      <c r="I4146" s="10"/>
      <c r="J4146" s="10"/>
      <c r="K4146" s="11">
        <v>46237</v>
      </c>
      <c r="L4146" s="10" t="s">
        <v>61</v>
      </c>
      <c r="M4146" s="10"/>
      <c r="N4146" s="10">
        <f t="shared" si="148"/>
        <v>30</v>
      </c>
      <c r="O4146" s="10" t="str">
        <f t="shared" si="149"/>
        <v>2026 - 32</v>
      </c>
      <c r="P4146" s="10"/>
    </row>
    <row r="4147" spans="1:16">
      <c r="A4147" s="10" t="s">
        <v>376</v>
      </c>
      <c r="B4147" s="11">
        <v>46224</v>
      </c>
      <c r="C4147" s="10" t="s">
        <v>25</v>
      </c>
      <c r="D4147" s="10">
        <v>1</v>
      </c>
      <c r="E4147" s="10" t="s">
        <v>59</v>
      </c>
      <c r="F4147" s="10" t="s">
        <v>6334</v>
      </c>
      <c r="G4147" s="10"/>
      <c r="H4147" s="466" t="s">
        <v>5808</v>
      </c>
      <c r="I4147" s="10"/>
      <c r="J4147" s="10"/>
      <c r="K4147" s="11">
        <v>46237</v>
      </c>
      <c r="L4147" s="10" t="s">
        <v>61</v>
      </c>
      <c r="M4147" s="10"/>
      <c r="N4147" s="10">
        <f t="shared" si="148"/>
        <v>30</v>
      </c>
      <c r="O4147" s="10" t="str">
        <f t="shared" si="149"/>
        <v>2026 - 32</v>
      </c>
      <c r="P4147" s="10"/>
    </row>
    <row r="4148" spans="1:16">
      <c r="A4148" s="10" t="s">
        <v>376</v>
      </c>
      <c r="B4148" s="11">
        <v>46224</v>
      </c>
      <c r="C4148" s="10" t="s">
        <v>25</v>
      </c>
      <c r="D4148" s="10">
        <v>5</v>
      </c>
      <c r="E4148" s="10" t="s">
        <v>59</v>
      </c>
      <c r="F4148" s="10" t="s">
        <v>8815</v>
      </c>
      <c r="G4148" s="10"/>
      <c r="H4148" s="466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48"/>
        <v>30</v>
      </c>
      <c r="O4148" s="10" t="str">
        <f t="shared" si="149"/>
        <v>2026 - 32</v>
      </c>
      <c r="P4148" s="10"/>
    </row>
    <row r="4149" spans="1:16">
      <c r="A4149" s="10" t="s">
        <v>376</v>
      </c>
      <c r="B4149" s="11">
        <v>46224</v>
      </c>
      <c r="C4149" s="10" t="s">
        <v>25</v>
      </c>
      <c r="D4149" s="10">
        <v>1</v>
      </c>
      <c r="E4149" s="10" t="s">
        <v>343</v>
      </c>
      <c r="F4149" s="10" t="s">
        <v>8816</v>
      </c>
      <c r="G4149" s="10"/>
      <c r="H4149" s="466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48"/>
        <v>30</v>
      </c>
      <c r="O4149" s="10" t="str">
        <f t="shared" si="149"/>
        <v>2026 - 32</v>
      </c>
      <c r="P4149" s="10"/>
    </row>
    <row r="4150" spans="1:16">
      <c r="A4150" s="10" t="s">
        <v>376</v>
      </c>
      <c r="B4150" s="11">
        <v>46224</v>
      </c>
      <c r="C4150" s="10" t="s">
        <v>25</v>
      </c>
      <c r="D4150" s="10">
        <v>5</v>
      </c>
      <c r="E4150" s="10" t="s">
        <v>59</v>
      </c>
      <c r="F4150" s="10" t="s">
        <v>8817</v>
      </c>
      <c r="G4150" s="10"/>
      <c r="H4150" s="466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48"/>
        <v>30</v>
      </c>
      <c r="O4150" s="10" t="str">
        <f t="shared" si="149"/>
        <v>2026 - 32</v>
      </c>
      <c r="P4150" s="10"/>
    </row>
    <row r="4151" spans="1:16">
      <c r="A4151" s="10" t="s">
        <v>376</v>
      </c>
      <c r="B4151" s="11">
        <v>46224</v>
      </c>
      <c r="C4151" s="10" t="s">
        <v>24</v>
      </c>
      <c r="D4151" s="10">
        <v>15</v>
      </c>
      <c r="E4151" s="10" t="s">
        <v>343</v>
      </c>
      <c r="F4151" s="10" t="s">
        <v>6337</v>
      </c>
      <c r="G4151" s="466" t="s">
        <v>5927</v>
      </c>
      <c r="H4151" s="10"/>
      <c r="I4151" s="10"/>
      <c r="J4151" s="10"/>
      <c r="K4151" s="11">
        <v>46237</v>
      </c>
      <c r="L4151" s="10" t="s">
        <v>61</v>
      </c>
      <c r="M4151" s="10"/>
      <c r="N4151" s="10">
        <f t="shared" si="148"/>
        <v>30</v>
      </c>
      <c r="O4151" s="10" t="str">
        <f t="shared" si="149"/>
        <v>2026 - 32</v>
      </c>
      <c r="P4151" s="466" t="s">
        <v>8852</v>
      </c>
    </row>
    <row r="4152" spans="1:16">
      <c r="A4152" s="10" t="s">
        <v>376</v>
      </c>
      <c r="B4152" s="11">
        <v>46224</v>
      </c>
      <c r="C4152" s="10" t="s">
        <v>24</v>
      </c>
      <c r="D4152" s="10">
        <v>15</v>
      </c>
      <c r="E4152" s="10" t="s">
        <v>59</v>
      </c>
      <c r="F4152" s="10" t="s">
        <v>6338</v>
      </c>
      <c r="G4152" s="466" t="s">
        <v>5927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ref="N4152:N4159" si="160">WEEKNUM(B4152)</f>
        <v>30</v>
      </c>
      <c r="O4152" s="10" t="str">
        <f t="shared" ref="O4152:O4159" si="161">YEAR(K4152) &amp; " - " &amp; TEXT(WEEKNUM(K4152),"00")</f>
        <v>2026 - 32</v>
      </c>
      <c r="P4152" s="466" t="s">
        <v>8852</v>
      </c>
    </row>
    <row r="4153" spans="1:16">
      <c r="A4153" s="10" t="s">
        <v>376</v>
      </c>
      <c r="B4153" s="11">
        <v>46224</v>
      </c>
      <c r="C4153" s="10" t="s">
        <v>24</v>
      </c>
      <c r="D4153" s="10">
        <v>1</v>
      </c>
      <c r="E4153" s="10" t="s">
        <v>14</v>
      </c>
      <c r="F4153" s="10" t="s">
        <v>664</v>
      </c>
      <c r="G4153" s="466" t="s">
        <v>5927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si="160"/>
        <v>30</v>
      </c>
      <c r="O4153" s="10" t="str">
        <f t="shared" si="161"/>
        <v>2026 - 32</v>
      </c>
      <c r="P4153" s="466" t="s">
        <v>8852</v>
      </c>
    </row>
    <row r="4154" spans="1:16">
      <c r="A4154" s="10" t="s">
        <v>376</v>
      </c>
      <c r="B4154" s="11">
        <v>46224</v>
      </c>
      <c r="C4154" s="10" t="s">
        <v>24</v>
      </c>
      <c r="D4154" s="10">
        <v>2</v>
      </c>
      <c r="E4154" s="10" t="s">
        <v>59</v>
      </c>
      <c r="F4154" s="10" t="s">
        <v>194</v>
      </c>
      <c r="G4154" s="466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60"/>
        <v>30</v>
      </c>
      <c r="O4154" s="10" t="str">
        <f t="shared" si="161"/>
        <v>2026 - 32</v>
      </c>
      <c r="P4154" s="466" t="s">
        <v>8852</v>
      </c>
    </row>
    <row r="4155" spans="1:16">
      <c r="A4155" s="10" t="s">
        <v>376</v>
      </c>
      <c r="B4155" s="11">
        <v>46224</v>
      </c>
      <c r="C4155" s="10" t="s">
        <v>24</v>
      </c>
      <c r="D4155" s="10">
        <v>10</v>
      </c>
      <c r="E4155" s="10" t="s">
        <v>59</v>
      </c>
      <c r="F4155" s="10" t="s">
        <v>5344</v>
      </c>
      <c r="G4155" s="466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60"/>
        <v>30</v>
      </c>
      <c r="O4155" s="10" t="str">
        <f t="shared" si="161"/>
        <v>2026 - 32</v>
      </c>
      <c r="P4155" s="466" t="s">
        <v>8852</v>
      </c>
    </row>
    <row r="4156" spans="1:16">
      <c r="A4156" s="10" t="s">
        <v>376</v>
      </c>
      <c r="B4156" s="11">
        <v>46224</v>
      </c>
      <c r="C4156" s="10" t="s">
        <v>24</v>
      </c>
      <c r="D4156" s="10">
        <v>10</v>
      </c>
      <c r="E4156" s="10" t="s">
        <v>59</v>
      </c>
      <c r="F4156" s="10" t="s">
        <v>5343</v>
      </c>
      <c r="G4156" s="466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60"/>
        <v>30</v>
      </c>
      <c r="O4156" s="10" t="str">
        <f t="shared" si="161"/>
        <v>2026 - 32</v>
      </c>
      <c r="P4156" s="466" t="s">
        <v>8852</v>
      </c>
    </row>
    <row r="4157" spans="1:16">
      <c r="A4157" s="10" t="s">
        <v>376</v>
      </c>
      <c r="B4157" s="11">
        <v>46224</v>
      </c>
      <c r="C4157" s="10" t="s">
        <v>24</v>
      </c>
      <c r="D4157" s="10">
        <v>5</v>
      </c>
      <c r="E4157" s="10" t="s">
        <v>14</v>
      </c>
      <c r="F4157" s="10" t="s">
        <v>6339</v>
      </c>
      <c r="G4157" s="466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60"/>
        <v>30</v>
      </c>
      <c r="O4157" s="10" t="str">
        <f t="shared" si="161"/>
        <v>2026 - 32</v>
      </c>
      <c r="P4157" s="466" t="s">
        <v>8852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4</v>
      </c>
      <c r="E4158" s="10" t="s">
        <v>59</v>
      </c>
      <c r="F4158" s="10" t="s">
        <v>6076</v>
      </c>
      <c r="G4158" s="466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60"/>
        <v>30</v>
      </c>
      <c r="O4158" s="10" t="str">
        <f t="shared" si="161"/>
        <v>2026 - 32</v>
      </c>
      <c r="P4158" s="466" t="s">
        <v>8852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</v>
      </c>
      <c r="E4159" s="10" t="s">
        <v>59</v>
      </c>
      <c r="F4159" s="10" t="s">
        <v>6076</v>
      </c>
      <c r="G4159" s="482" t="s">
        <v>5927</v>
      </c>
      <c r="H4159" s="10"/>
      <c r="I4159" s="10"/>
      <c r="J4159" s="10"/>
      <c r="K4159" s="11">
        <v>46275</v>
      </c>
      <c r="L4159" s="10" t="s">
        <v>61</v>
      </c>
      <c r="M4159" s="10"/>
      <c r="N4159" s="10">
        <f t="shared" si="160"/>
        <v>30</v>
      </c>
      <c r="O4159" s="10" t="str">
        <f t="shared" si="161"/>
        <v>2026 - 37</v>
      </c>
      <c r="P4159" s="482" t="s">
        <v>9041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10</v>
      </c>
      <c r="E4160" s="10" t="s">
        <v>59</v>
      </c>
      <c r="F4160" s="10" t="s">
        <v>6341</v>
      </c>
      <c r="G4160" s="466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ref="N4160:N4183" si="162">WEEKNUM(B4160)</f>
        <v>30</v>
      </c>
      <c r="O4160" s="10" t="str">
        <f t="shared" ref="O4160:O4183" si="163">YEAR(K4160) &amp; " - " &amp; TEXT(WEEKNUM(K4160),"00")</f>
        <v>2026 - 32</v>
      </c>
      <c r="P4160" s="466" t="s">
        <v>8852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3</v>
      </c>
      <c r="E4161" s="10" t="s">
        <v>346</v>
      </c>
      <c r="F4161" s="10" t="s">
        <v>8818</v>
      </c>
      <c r="G4161" s="466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62"/>
        <v>30</v>
      </c>
      <c r="O4161" s="10" t="str">
        <f t="shared" si="163"/>
        <v>2026 - 32</v>
      </c>
      <c r="P4161" s="466" t="s">
        <v>8852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2</v>
      </c>
      <c r="E4162" s="10" t="s">
        <v>346</v>
      </c>
      <c r="F4162" s="10" t="s">
        <v>6343</v>
      </c>
      <c r="G4162" s="10"/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62"/>
        <v>30</v>
      </c>
      <c r="O4162" s="10" t="str">
        <f t="shared" si="163"/>
        <v>2026 - 32</v>
      </c>
      <c r="P4162" s="10"/>
    </row>
    <row r="4163" spans="1:16">
      <c r="A4163" s="10" t="s">
        <v>376</v>
      </c>
      <c r="B4163" s="11">
        <v>46224</v>
      </c>
      <c r="C4163" s="10" t="s">
        <v>31</v>
      </c>
      <c r="D4163" s="10">
        <v>20</v>
      </c>
      <c r="E4163" s="10" t="s">
        <v>59</v>
      </c>
      <c r="F4163" s="10" t="s">
        <v>8819</v>
      </c>
      <c r="G4163" s="470" t="s">
        <v>7104</v>
      </c>
      <c r="H4163" s="10"/>
      <c r="I4163" s="10"/>
      <c r="J4163" s="10"/>
      <c r="K4163" s="11">
        <v>46244</v>
      </c>
      <c r="L4163" s="10" t="s">
        <v>61</v>
      </c>
      <c r="M4163" s="10"/>
      <c r="N4163" s="10">
        <f t="shared" si="162"/>
        <v>30</v>
      </c>
      <c r="O4163" s="10" t="str">
        <f t="shared" si="163"/>
        <v>2026 - 33</v>
      </c>
      <c r="P4163" s="470" t="s">
        <v>8896</v>
      </c>
    </row>
    <row r="4164" spans="1:16">
      <c r="A4164" s="10" t="s">
        <v>376</v>
      </c>
      <c r="B4164" s="11">
        <v>46224</v>
      </c>
      <c r="C4164" s="10" t="s">
        <v>31</v>
      </c>
      <c r="D4164" s="10">
        <v>20</v>
      </c>
      <c r="E4164" s="10" t="s">
        <v>59</v>
      </c>
      <c r="F4164" s="10" t="s">
        <v>8820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62"/>
        <v>30</v>
      </c>
      <c r="O4164" s="10" t="str">
        <f t="shared" si="163"/>
        <v>2026 - 31</v>
      </c>
      <c r="P4164" s="10"/>
    </row>
    <row r="4165" spans="1:16">
      <c r="A4165" s="10" t="s">
        <v>376</v>
      </c>
      <c r="B4165" s="11">
        <v>46224</v>
      </c>
      <c r="C4165" s="10" t="s">
        <v>29</v>
      </c>
      <c r="D4165" s="10">
        <v>1</v>
      </c>
      <c r="E4165" s="10" t="s">
        <v>59</v>
      </c>
      <c r="F4165" s="10" t="s">
        <v>8821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62"/>
        <v>30</v>
      </c>
      <c r="O4165" s="10" t="str">
        <f t="shared" si="163"/>
        <v>2026 - 31</v>
      </c>
      <c r="P4165" s="10"/>
    </row>
    <row r="4166" spans="1:16">
      <c r="A4166" s="10" t="s">
        <v>376</v>
      </c>
      <c r="B4166" s="11">
        <v>46224</v>
      </c>
      <c r="C4166" s="10" t="s">
        <v>29</v>
      </c>
      <c r="D4166" s="10">
        <v>2</v>
      </c>
      <c r="E4166" s="10" t="s">
        <v>59</v>
      </c>
      <c r="F4166" s="10" t="s">
        <v>8822</v>
      </c>
      <c r="G4166" s="10"/>
      <c r="H4166" s="10"/>
      <c r="I4166" s="10"/>
      <c r="J4166" s="10"/>
      <c r="K4166" s="11">
        <v>46235</v>
      </c>
      <c r="L4166" s="10" t="s">
        <v>61</v>
      </c>
      <c r="M4166" s="10"/>
      <c r="N4166" s="10">
        <f t="shared" si="162"/>
        <v>30</v>
      </c>
      <c r="O4166" s="10" t="str">
        <f t="shared" si="163"/>
        <v>2026 - 31</v>
      </c>
      <c r="P4166" s="10"/>
    </row>
    <row r="4167" spans="1:16">
      <c r="A4167" s="10" t="s">
        <v>376</v>
      </c>
      <c r="B4167" s="11">
        <v>46224</v>
      </c>
      <c r="C4167" s="10" t="s">
        <v>29</v>
      </c>
      <c r="D4167" s="10">
        <v>3</v>
      </c>
      <c r="E4167" s="10" t="s">
        <v>59</v>
      </c>
      <c r="F4167" s="10" t="s">
        <v>8823</v>
      </c>
      <c r="G4167" s="468" t="s">
        <v>5783</v>
      </c>
      <c r="H4167" s="10"/>
      <c r="I4167" s="10"/>
      <c r="J4167" s="10"/>
      <c r="K4167" s="11">
        <v>46238</v>
      </c>
      <c r="L4167" s="10" t="s">
        <v>61</v>
      </c>
      <c r="M4167" s="10"/>
      <c r="N4167" s="10">
        <f t="shared" si="162"/>
        <v>30</v>
      </c>
      <c r="O4167" s="10" t="str">
        <f t="shared" si="163"/>
        <v>2026 - 32</v>
      </c>
      <c r="P4167" s="468" t="s">
        <v>8879</v>
      </c>
    </row>
    <row r="4168" spans="1:16">
      <c r="A4168" s="10" t="s">
        <v>376</v>
      </c>
      <c r="B4168" s="11">
        <v>46224</v>
      </c>
      <c r="C4168" s="10" t="s">
        <v>29</v>
      </c>
      <c r="D4168" s="10">
        <v>50</v>
      </c>
      <c r="E4168" s="10" t="s">
        <v>59</v>
      </c>
      <c r="F4168" s="10" t="s">
        <v>8824</v>
      </c>
      <c r="G4168" s="468" t="s">
        <v>5783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ref="N4168:N4174" si="164">WEEKNUM(B4168)</f>
        <v>30</v>
      </c>
      <c r="O4168" s="10" t="str">
        <f t="shared" ref="O4168:O4174" si="165">YEAR(K4168) &amp; " - " &amp; TEXT(WEEKNUM(K4168),"00")</f>
        <v>2026 - 32</v>
      </c>
      <c r="P4168" s="468" t="s">
        <v>8879</v>
      </c>
    </row>
    <row r="4169" spans="1:16">
      <c r="A4169" s="10" t="s">
        <v>376</v>
      </c>
      <c r="B4169" s="11">
        <v>46224</v>
      </c>
      <c r="C4169" s="10" t="s">
        <v>29</v>
      </c>
      <c r="D4169" s="10">
        <v>50</v>
      </c>
      <c r="E4169" s="10" t="s">
        <v>59</v>
      </c>
      <c r="F4169" s="10" t="s">
        <v>8825</v>
      </c>
      <c r="G4169" s="468" t="s">
        <v>5783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si="164"/>
        <v>30</v>
      </c>
      <c r="O4169" s="10" t="str">
        <f t="shared" si="165"/>
        <v>2026 - 32</v>
      </c>
      <c r="P4169" s="468" t="s">
        <v>8879</v>
      </c>
    </row>
    <row r="4170" spans="1:16">
      <c r="A4170" s="10" t="s">
        <v>376</v>
      </c>
      <c r="B4170" s="11">
        <v>46224</v>
      </c>
      <c r="C4170" s="10" t="s">
        <v>29</v>
      </c>
      <c r="D4170" s="10">
        <v>10</v>
      </c>
      <c r="E4170" s="10" t="s">
        <v>59</v>
      </c>
      <c r="F4170" s="10" t="s">
        <v>8826</v>
      </c>
      <c r="G4170" s="470" t="s">
        <v>7104</v>
      </c>
      <c r="H4170" s="10"/>
      <c r="I4170" s="10"/>
      <c r="J4170" s="10"/>
      <c r="K4170" s="11">
        <v>46244</v>
      </c>
      <c r="L4170" s="10" t="s">
        <v>61</v>
      </c>
      <c r="M4170" s="10"/>
      <c r="N4170" s="10">
        <f t="shared" si="164"/>
        <v>30</v>
      </c>
      <c r="O4170" s="10" t="str">
        <f t="shared" si="165"/>
        <v>2026 - 33</v>
      </c>
      <c r="P4170" s="470" t="s">
        <v>8891</v>
      </c>
    </row>
    <row r="4171" spans="1:16">
      <c r="A4171" s="10" t="s">
        <v>376</v>
      </c>
      <c r="B4171" s="11">
        <v>46224</v>
      </c>
      <c r="C4171" s="10" t="s">
        <v>29</v>
      </c>
      <c r="D4171" s="10">
        <v>10</v>
      </c>
      <c r="E4171" s="10" t="s">
        <v>59</v>
      </c>
      <c r="F4171" s="10" t="s">
        <v>8827</v>
      </c>
      <c r="G4171" s="468" t="s">
        <v>5783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64"/>
        <v>30</v>
      </c>
      <c r="O4171" s="10" t="str">
        <f t="shared" si="165"/>
        <v>2026 - 32</v>
      </c>
      <c r="P4171" s="468" t="s">
        <v>8879</v>
      </c>
    </row>
    <row r="4172" spans="1:16">
      <c r="A4172" s="10" t="s">
        <v>376</v>
      </c>
      <c r="B4172" s="11">
        <v>46224</v>
      </c>
      <c r="C4172" s="10" t="s">
        <v>29</v>
      </c>
      <c r="D4172" s="10">
        <v>10</v>
      </c>
      <c r="E4172" s="10" t="s">
        <v>59</v>
      </c>
      <c r="F4172" s="10" t="s">
        <v>8828</v>
      </c>
      <c r="G4172" s="468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64"/>
        <v>30</v>
      </c>
      <c r="O4172" s="10" t="str">
        <f t="shared" si="165"/>
        <v>2026 - 32</v>
      </c>
      <c r="P4172" s="468" t="s">
        <v>8879</v>
      </c>
    </row>
    <row r="4173" spans="1:16">
      <c r="A4173" s="10" t="s">
        <v>376</v>
      </c>
      <c r="B4173" s="11">
        <v>46224</v>
      </c>
      <c r="C4173" s="10" t="s">
        <v>29</v>
      </c>
      <c r="D4173" s="10">
        <v>5</v>
      </c>
      <c r="E4173" s="10" t="s">
        <v>59</v>
      </c>
      <c r="F4173" s="10" t="s">
        <v>8829</v>
      </c>
      <c r="G4173" s="468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64"/>
        <v>30</v>
      </c>
      <c r="O4173" s="10" t="str">
        <f t="shared" si="165"/>
        <v>2026 - 32</v>
      </c>
      <c r="P4173" s="468" t="s">
        <v>8879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2</v>
      </c>
      <c r="E4174" s="10" t="s">
        <v>59</v>
      </c>
      <c r="F4174" s="473" t="s">
        <v>8830</v>
      </c>
      <c r="G4174" s="487" t="s">
        <v>5783</v>
      </c>
      <c r="H4174" s="10"/>
      <c r="I4174" s="10"/>
      <c r="J4174" s="10"/>
      <c r="K4174" s="11">
        <v>46280</v>
      </c>
      <c r="L4174" s="10" t="s">
        <v>61</v>
      </c>
      <c r="M4174" s="478" t="s">
        <v>5896</v>
      </c>
      <c r="N4174" s="10">
        <f t="shared" si="164"/>
        <v>30</v>
      </c>
      <c r="O4174" s="10" t="str">
        <f t="shared" si="165"/>
        <v>2026 - 38</v>
      </c>
      <c r="P4174" s="487" t="s">
        <v>9075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3</v>
      </c>
      <c r="E4175" s="10" t="s">
        <v>59</v>
      </c>
      <c r="F4175" s="10" t="s">
        <v>8831</v>
      </c>
      <c r="G4175" s="10"/>
      <c r="H4175" s="10"/>
      <c r="I4175" s="10"/>
      <c r="J4175" s="10"/>
      <c r="K4175" s="11">
        <v>46235</v>
      </c>
      <c r="L4175" s="10" t="s">
        <v>61</v>
      </c>
      <c r="M4175" s="10"/>
      <c r="N4175" s="10">
        <f t="shared" si="162"/>
        <v>30</v>
      </c>
      <c r="O4175" s="10" t="str">
        <f t="shared" si="163"/>
        <v>2026 - 31</v>
      </c>
      <c r="P4175" s="10"/>
    </row>
    <row r="4176" spans="1:16">
      <c r="A4176" s="10" t="s">
        <v>376</v>
      </c>
      <c r="B4176" s="11">
        <v>46224</v>
      </c>
      <c r="C4176" s="10" t="s">
        <v>29</v>
      </c>
      <c r="D4176" s="10">
        <v>4</v>
      </c>
      <c r="E4176" s="10" t="s">
        <v>59</v>
      </c>
      <c r="F4176" s="10" t="s">
        <v>8832</v>
      </c>
      <c r="G4176" s="10"/>
      <c r="H4176" s="10" t="s">
        <v>7920</v>
      </c>
      <c r="I4176" s="10"/>
      <c r="J4176" s="10"/>
      <c r="K4176" s="11">
        <v>46235</v>
      </c>
      <c r="L4176" s="10" t="s">
        <v>61</v>
      </c>
      <c r="M4176" s="10"/>
      <c r="N4176" s="10">
        <f t="shared" si="162"/>
        <v>30</v>
      </c>
      <c r="O4176" s="10" t="str">
        <f t="shared" si="163"/>
        <v>2026 - 31</v>
      </c>
      <c r="P4176" s="474" t="s">
        <v>8910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8</v>
      </c>
      <c r="E4177" s="10" t="s">
        <v>59</v>
      </c>
      <c r="F4177" s="10" t="s">
        <v>8833</v>
      </c>
      <c r="G4177" s="10"/>
      <c r="H4177" s="10" t="s">
        <v>7920</v>
      </c>
      <c r="I4177" s="10"/>
      <c r="J4177" s="10"/>
      <c r="K4177" s="11">
        <v>46235</v>
      </c>
      <c r="L4177" s="10" t="s">
        <v>61</v>
      </c>
      <c r="M4177" s="10"/>
      <c r="N4177" s="10">
        <f t="shared" ref="N4177" si="166">WEEKNUM(B4177)</f>
        <v>30</v>
      </c>
      <c r="O4177" s="10" t="str">
        <f t="shared" ref="O4177" si="167">YEAR(K4177) &amp; " - " &amp; TEXT(WEEKNUM(K4177),"00")</f>
        <v>2026 - 31</v>
      </c>
      <c r="P4177" s="474" t="s">
        <v>8910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2</v>
      </c>
      <c r="E4178" s="10" t="s">
        <v>59</v>
      </c>
      <c r="F4178" s="10" t="s">
        <v>8834</v>
      </c>
      <c r="G4178" s="10"/>
      <c r="H4178" s="10" t="s">
        <v>7920</v>
      </c>
      <c r="I4178" s="10"/>
      <c r="J4178" s="10"/>
      <c r="K4178" s="11">
        <v>46235</v>
      </c>
      <c r="L4178" s="10" t="s">
        <v>58</v>
      </c>
      <c r="M4178" s="10"/>
      <c r="N4178" s="10">
        <f t="shared" si="162"/>
        <v>30</v>
      </c>
      <c r="O4178" s="10" t="str">
        <f t="shared" si="163"/>
        <v>2026 - 31</v>
      </c>
      <c r="P4178" s="10"/>
    </row>
    <row r="4179" spans="1:16">
      <c r="A4179" s="10" t="s">
        <v>376</v>
      </c>
      <c r="B4179" s="11">
        <v>46224</v>
      </c>
      <c r="C4179" s="10" t="s">
        <v>29</v>
      </c>
      <c r="D4179" s="10">
        <v>2</v>
      </c>
      <c r="E4179" s="10" t="s">
        <v>59</v>
      </c>
      <c r="F4179" s="10" t="s">
        <v>8835</v>
      </c>
      <c r="G4179" s="10"/>
      <c r="H4179" s="10" t="s">
        <v>7920</v>
      </c>
      <c r="I4179" s="10"/>
      <c r="J4179" s="10"/>
      <c r="K4179" s="11">
        <v>46235</v>
      </c>
      <c r="L4179" s="10" t="s">
        <v>61</v>
      </c>
      <c r="M4179" s="10"/>
      <c r="N4179" s="10">
        <f t="shared" ref="N4179:N4180" si="168">WEEKNUM(B4179)</f>
        <v>30</v>
      </c>
      <c r="O4179" s="10" t="str">
        <f t="shared" ref="O4179:O4180" si="169">YEAR(K4179) &amp; " - " &amp; TEXT(WEEKNUM(K4179),"00")</f>
        <v>2026 - 31</v>
      </c>
      <c r="P4179" s="474" t="s">
        <v>8910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10" t="s">
        <v>8836</v>
      </c>
      <c r="G4180" s="10"/>
      <c r="H4180" s="10" t="s">
        <v>7920</v>
      </c>
      <c r="I4180" s="10"/>
      <c r="J4180" s="10"/>
      <c r="K4180" s="11">
        <v>46235</v>
      </c>
      <c r="L4180" s="10" t="s">
        <v>61</v>
      </c>
      <c r="M4180" s="10"/>
      <c r="N4180" s="10">
        <f t="shared" si="168"/>
        <v>30</v>
      </c>
      <c r="O4180" s="10" t="str">
        <f t="shared" si="169"/>
        <v>2026 - 31</v>
      </c>
      <c r="P4180" s="474" t="s">
        <v>8910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8837</v>
      </c>
      <c r="G4181" s="10"/>
      <c r="H4181" s="10" t="s">
        <v>7920</v>
      </c>
      <c r="I4181" s="10"/>
      <c r="J4181" s="10"/>
      <c r="K4181" s="11">
        <v>46235</v>
      </c>
      <c r="L4181" s="10" t="s">
        <v>61</v>
      </c>
      <c r="M4181" s="10"/>
      <c r="N4181" s="10">
        <f t="shared" ref="N4181" si="170">WEEKNUM(B4181)</f>
        <v>30</v>
      </c>
      <c r="O4181" s="10" t="str">
        <f t="shared" ref="O4181" si="171">YEAR(K4181) &amp; " - " &amp; TEXT(WEEKNUM(K4181),"00")</f>
        <v>2026 - 31</v>
      </c>
      <c r="P4181" s="474" t="s">
        <v>8910</v>
      </c>
    </row>
    <row r="4182" spans="1:16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8838</v>
      </c>
      <c r="G4182" s="10"/>
      <c r="H4182" s="10" t="s">
        <v>160</v>
      </c>
      <c r="I4182" s="10"/>
      <c r="J4182" s="10"/>
      <c r="K4182" s="11">
        <v>46235</v>
      </c>
      <c r="L4182" s="10" t="s">
        <v>58</v>
      </c>
      <c r="M4182" s="10"/>
      <c r="N4182" s="10">
        <f t="shared" si="162"/>
        <v>30</v>
      </c>
      <c r="O4182" s="10" t="str">
        <f t="shared" si="163"/>
        <v>2026 - 31</v>
      </c>
      <c r="P4182" s="10"/>
    </row>
    <row r="4183" spans="1:16">
      <c r="A4183" s="10" t="s">
        <v>376</v>
      </c>
      <c r="B4183" s="11">
        <v>46224</v>
      </c>
      <c r="C4183" s="10" t="s">
        <v>29</v>
      </c>
      <c r="D4183" s="10">
        <v>1</v>
      </c>
      <c r="E4183" s="10" t="s">
        <v>59</v>
      </c>
      <c r="F4183" s="10" t="s">
        <v>8839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62"/>
        <v>30</v>
      </c>
      <c r="O4183" s="10" t="str">
        <f t="shared" si="163"/>
        <v>2026 - 31</v>
      </c>
      <c r="P4183" s="10"/>
    </row>
    <row r="4184" spans="1:16">
      <c r="A4184" s="463" t="s">
        <v>442</v>
      </c>
      <c r="B4184" s="11">
        <v>46228</v>
      </c>
      <c r="C4184" s="10" t="s">
        <v>6478</v>
      </c>
      <c r="D4184" s="10">
        <v>500</v>
      </c>
      <c r="E4184" s="10" t="s">
        <v>59</v>
      </c>
      <c r="F4184" s="10" t="s">
        <v>8840</v>
      </c>
      <c r="G4184" s="463" t="s">
        <v>5518</v>
      </c>
      <c r="H4184" s="463" t="s">
        <v>166</v>
      </c>
      <c r="I4184" s="10"/>
      <c r="J4184" s="10"/>
      <c r="K4184" s="11">
        <v>46230</v>
      </c>
      <c r="L4184" s="10" t="s">
        <v>61</v>
      </c>
      <c r="M4184" s="10"/>
      <c r="N4184" s="10">
        <f t="shared" ref="N4184:N4204" si="172">WEEKNUM(B4184)</f>
        <v>30</v>
      </c>
      <c r="O4184" s="10" t="str">
        <f t="shared" ref="O4184:O4204" si="173">YEAR(K4184) &amp; " - " &amp; TEXT(WEEKNUM(K4184),"00")</f>
        <v>2026 - 31</v>
      </c>
      <c r="P4184" s="463" t="s">
        <v>8841</v>
      </c>
    </row>
    <row r="4185" spans="1:16">
      <c r="A4185" s="10" t="s">
        <v>442</v>
      </c>
      <c r="B4185" s="11">
        <v>46228</v>
      </c>
      <c r="C4185" s="10" t="s">
        <v>6478</v>
      </c>
      <c r="D4185" s="10">
        <v>500</v>
      </c>
      <c r="E4185" s="10" t="s">
        <v>59</v>
      </c>
      <c r="F4185" s="10" t="s">
        <v>8840</v>
      </c>
      <c r="G4185" s="10" t="s">
        <v>5518</v>
      </c>
      <c r="H4185" s="463" t="s">
        <v>8842</v>
      </c>
      <c r="I4185" s="10"/>
      <c r="J4185" s="10"/>
      <c r="K4185" s="11">
        <v>46230</v>
      </c>
      <c r="L4185" s="10" t="s">
        <v>61</v>
      </c>
      <c r="M4185" s="10"/>
      <c r="N4185" s="10">
        <f t="shared" si="172"/>
        <v>30</v>
      </c>
      <c r="O4185" s="10" t="str">
        <f t="shared" si="173"/>
        <v>2026 - 31</v>
      </c>
      <c r="P4185" s="10" t="s">
        <v>8841</v>
      </c>
    </row>
    <row r="4186" spans="1:16">
      <c r="A4186" s="10" t="s">
        <v>442</v>
      </c>
      <c r="B4186" s="11">
        <v>46228</v>
      </c>
      <c r="C4186" s="10" t="s">
        <v>6478</v>
      </c>
      <c r="D4186" s="10">
        <v>1</v>
      </c>
      <c r="E4186" s="10" t="s">
        <v>59</v>
      </c>
      <c r="F4186" s="463" t="s">
        <v>8843</v>
      </c>
      <c r="G4186" s="10" t="s">
        <v>5518</v>
      </c>
      <c r="H4186" s="463" t="s">
        <v>166</v>
      </c>
      <c r="I4186" s="10"/>
      <c r="J4186" s="10"/>
      <c r="K4186" s="11">
        <v>46230</v>
      </c>
      <c r="L4186" s="10" t="s">
        <v>61</v>
      </c>
      <c r="M4186" s="10"/>
      <c r="N4186" s="10">
        <f t="shared" si="172"/>
        <v>30</v>
      </c>
      <c r="O4186" s="10" t="str">
        <f t="shared" si="173"/>
        <v>2026 - 31</v>
      </c>
      <c r="P4186" s="10" t="s">
        <v>8841</v>
      </c>
    </row>
    <row r="4187" spans="1:16">
      <c r="A4187" s="10" t="s">
        <v>442</v>
      </c>
      <c r="B4187" s="11">
        <v>46228</v>
      </c>
      <c r="C4187" s="10" t="s">
        <v>6478</v>
      </c>
      <c r="D4187" s="10">
        <v>300</v>
      </c>
      <c r="E4187" s="10" t="s">
        <v>59</v>
      </c>
      <c r="F4187" s="463" t="s">
        <v>8844</v>
      </c>
      <c r="G4187" s="10" t="s">
        <v>5518</v>
      </c>
      <c r="H4187" s="10" t="s">
        <v>8842</v>
      </c>
      <c r="I4187" s="10"/>
      <c r="J4187" s="10"/>
      <c r="K4187" s="11">
        <v>46230</v>
      </c>
      <c r="L4187" s="10" t="s">
        <v>61</v>
      </c>
      <c r="M4187" s="10"/>
      <c r="N4187" s="10">
        <f t="shared" si="172"/>
        <v>30</v>
      </c>
      <c r="O4187" s="10" t="str">
        <f t="shared" si="173"/>
        <v>2026 - 31</v>
      </c>
      <c r="P4187" s="10" t="s">
        <v>8841</v>
      </c>
    </row>
    <row r="4188" spans="1:16">
      <c r="A4188" s="10" t="s">
        <v>442</v>
      </c>
      <c r="B4188" s="11">
        <v>46228</v>
      </c>
      <c r="C4188" s="10" t="s">
        <v>6478</v>
      </c>
      <c r="D4188" s="10">
        <v>100</v>
      </c>
      <c r="E4188" s="10" t="s">
        <v>59</v>
      </c>
      <c r="F4188" s="463" t="s">
        <v>8845</v>
      </c>
      <c r="G4188" s="10" t="s">
        <v>5518</v>
      </c>
      <c r="H4188" s="10" t="s">
        <v>8842</v>
      </c>
      <c r="I4188" s="10"/>
      <c r="J4188" s="10"/>
      <c r="K4188" s="11">
        <v>46230</v>
      </c>
      <c r="L4188" s="10" t="s">
        <v>61</v>
      </c>
      <c r="M4188" s="10"/>
      <c r="N4188" s="10">
        <f t="shared" si="172"/>
        <v>30</v>
      </c>
      <c r="O4188" s="10" t="str">
        <f t="shared" si="173"/>
        <v>2026 - 31</v>
      </c>
      <c r="P4188" s="10" t="s">
        <v>8841</v>
      </c>
    </row>
    <row r="4189" spans="1:16">
      <c r="A4189" s="10" t="s">
        <v>442</v>
      </c>
      <c r="B4189" s="11">
        <v>46228</v>
      </c>
      <c r="C4189" s="10" t="s">
        <v>6478</v>
      </c>
      <c r="D4189" s="10">
        <v>1</v>
      </c>
      <c r="E4189" s="10" t="s">
        <v>59</v>
      </c>
      <c r="F4189" s="463" t="s">
        <v>8846</v>
      </c>
      <c r="G4189" s="10" t="s">
        <v>5518</v>
      </c>
      <c r="H4189" s="10" t="s">
        <v>8842</v>
      </c>
      <c r="I4189" s="10"/>
      <c r="J4189" s="10"/>
      <c r="K4189" s="11">
        <v>46230</v>
      </c>
      <c r="L4189" s="10" t="s">
        <v>61</v>
      </c>
      <c r="M4189" s="10"/>
      <c r="N4189" s="10">
        <f t="shared" si="172"/>
        <v>30</v>
      </c>
      <c r="O4189" s="10" t="str">
        <f t="shared" si="173"/>
        <v>2026 - 31</v>
      </c>
      <c r="P4189" s="10" t="s">
        <v>8841</v>
      </c>
    </row>
    <row r="4190" spans="1:16">
      <c r="A4190" s="10" t="s">
        <v>442</v>
      </c>
      <c r="B4190" s="11">
        <v>46228</v>
      </c>
      <c r="C4190" s="10" t="s">
        <v>6478</v>
      </c>
      <c r="D4190" s="10">
        <v>1</v>
      </c>
      <c r="E4190" s="10" t="s">
        <v>59</v>
      </c>
      <c r="F4190" s="463" t="s">
        <v>8847</v>
      </c>
      <c r="G4190" s="10" t="s">
        <v>5518</v>
      </c>
      <c r="H4190" s="10" t="s">
        <v>8842</v>
      </c>
      <c r="I4190" s="10"/>
      <c r="J4190" s="10"/>
      <c r="K4190" s="11">
        <v>46230</v>
      </c>
      <c r="L4190" s="10" t="s">
        <v>61</v>
      </c>
      <c r="M4190" s="10"/>
      <c r="N4190" s="10">
        <f t="shared" si="172"/>
        <v>30</v>
      </c>
      <c r="O4190" s="10" t="str">
        <f t="shared" si="173"/>
        <v>2026 - 31</v>
      </c>
      <c r="P4190" s="10" t="s">
        <v>8841</v>
      </c>
    </row>
    <row r="4191" spans="1:16">
      <c r="A4191" s="10" t="s">
        <v>376</v>
      </c>
      <c r="B4191" s="11">
        <v>46232</v>
      </c>
      <c r="C4191" s="10" t="s">
        <v>348</v>
      </c>
      <c r="D4191" s="10">
        <v>25</v>
      </c>
      <c r="E4191" s="10" t="s">
        <v>12</v>
      </c>
      <c r="F4191" s="10" t="s">
        <v>8851</v>
      </c>
      <c r="G4191" s="10"/>
      <c r="H4191" s="10"/>
      <c r="I4191" s="10"/>
      <c r="J4191" s="10"/>
      <c r="K4191" s="11">
        <v>46244</v>
      </c>
      <c r="L4191" s="10" t="s">
        <v>61</v>
      </c>
      <c r="M4191" s="10"/>
      <c r="N4191" s="10">
        <f t="shared" si="172"/>
        <v>31</v>
      </c>
      <c r="O4191" s="10" t="str">
        <f t="shared" si="173"/>
        <v>2026 - 33</v>
      </c>
      <c r="P4191" s="10"/>
    </row>
    <row r="4192" spans="1:16">
      <c r="A4192" s="10" t="s">
        <v>376</v>
      </c>
      <c r="B4192" s="11">
        <v>46198</v>
      </c>
      <c r="C4192" s="10" t="s">
        <v>60</v>
      </c>
      <c r="D4192" s="10">
        <v>440</v>
      </c>
      <c r="E4192" s="10" t="s">
        <v>59</v>
      </c>
      <c r="F4192" s="10" t="s">
        <v>7481</v>
      </c>
      <c r="G4192" s="10"/>
      <c r="H4192" s="10"/>
      <c r="I4192" s="10"/>
      <c r="J4192" s="10"/>
      <c r="K4192" s="11">
        <v>46242</v>
      </c>
      <c r="L4192" s="10" t="s">
        <v>58</v>
      </c>
      <c r="M4192" s="10"/>
      <c r="N4192" s="10">
        <f t="shared" si="172"/>
        <v>26</v>
      </c>
      <c r="O4192" s="10" t="str">
        <f t="shared" si="173"/>
        <v>2026 - 32</v>
      </c>
      <c r="P4192" s="10"/>
    </row>
    <row r="4193" spans="1:16">
      <c r="A4193" s="10" t="s">
        <v>442</v>
      </c>
      <c r="B4193" s="11">
        <v>46232</v>
      </c>
      <c r="C4193" s="10" t="s">
        <v>5444</v>
      </c>
      <c r="D4193" s="10">
        <v>1</v>
      </c>
      <c r="E4193" s="10" t="s">
        <v>59</v>
      </c>
      <c r="F4193" s="467" t="s">
        <v>8859</v>
      </c>
      <c r="G4193" s="10"/>
      <c r="H4193" s="10"/>
      <c r="I4193" s="10"/>
      <c r="J4193" s="10"/>
      <c r="K4193" s="11">
        <v>46232</v>
      </c>
      <c r="L4193" s="10" t="s">
        <v>61</v>
      </c>
      <c r="M4193" s="10"/>
      <c r="N4193" s="10">
        <f t="shared" si="172"/>
        <v>31</v>
      </c>
      <c r="O4193" s="10" t="str">
        <f t="shared" si="173"/>
        <v>2026 - 31</v>
      </c>
      <c r="P4193" s="467" t="s">
        <v>8860</v>
      </c>
    </row>
    <row r="4194" spans="1:16">
      <c r="A4194" s="10" t="s">
        <v>376</v>
      </c>
      <c r="B4194" s="11">
        <v>46231</v>
      </c>
      <c r="C4194" s="10" t="s">
        <v>348</v>
      </c>
      <c r="D4194" s="10">
        <v>60</v>
      </c>
      <c r="E4194" s="10" t="s">
        <v>12</v>
      </c>
      <c r="F4194" s="10" t="s">
        <v>7653</v>
      </c>
      <c r="G4194" s="10"/>
      <c r="H4194" s="10"/>
      <c r="I4194" s="10"/>
      <c r="J4194" s="10"/>
      <c r="K4194" s="11">
        <v>46231</v>
      </c>
      <c r="L4194" s="10" t="s">
        <v>61</v>
      </c>
      <c r="M4194" s="10"/>
      <c r="N4194" s="10">
        <f t="shared" si="172"/>
        <v>31</v>
      </c>
      <c r="O4194" s="10" t="str">
        <f t="shared" si="173"/>
        <v>2026 - 31</v>
      </c>
      <c r="P4194" s="467" t="s">
        <v>8862</v>
      </c>
    </row>
    <row r="4195" spans="1:16">
      <c r="A4195" s="10" t="s">
        <v>376</v>
      </c>
      <c r="B4195" s="11">
        <v>46231</v>
      </c>
      <c r="C4195" s="10" t="s">
        <v>28</v>
      </c>
      <c r="D4195" s="10">
        <v>1</v>
      </c>
      <c r="E4195" s="10" t="s">
        <v>59</v>
      </c>
      <c r="F4195" s="467" t="s">
        <v>8865</v>
      </c>
      <c r="G4195" s="467" t="s">
        <v>5783</v>
      </c>
      <c r="H4195" s="10"/>
      <c r="I4195" s="10"/>
      <c r="J4195" s="10"/>
      <c r="K4195" s="11">
        <v>46231</v>
      </c>
      <c r="L4195" s="10" t="s">
        <v>61</v>
      </c>
      <c r="M4195" s="467" t="s">
        <v>7153</v>
      </c>
      <c r="N4195" s="10">
        <f t="shared" si="172"/>
        <v>31</v>
      </c>
      <c r="O4195" s="10" t="str">
        <f t="shared" si="173"/>
        <v>2026 - 31</v>
      </c>
      <c r="P4195" s="467" t="s">
        <v>8866</v>
      </c>
    </row>
    <row r="4196" spans="1:16">
      <c r="A4196" s="10" t="s">
        <v>442</v>
      </c>
      <c r="B4196" s="11">
        <v>46233</v>
      </c>
      <c r="C4196" s="10" t="s">
        <v>6478</v>
      </c>
      <c r="D4196" s="10">
        <v>1</v>
      </c>
      <c r="E4196" s="10" t="s">
        <v>59</v>
      </c>
      <c r="F4196" s="467" t="s">
        <v>7905</v>
      </c>
      <c r="G4196" s="467" t="s">
        <v>5518</v>
      </c>
      <c r="H4196" s="10"/>
      <c r="I4196" s="10"/>
      <c r="J4196" s="10"/>
      <c r="K4196" s="11">
        <v>46233</v>
      </c>
      <c r="L4196" s="10" t="s">
        <v>61</v>
      </c>
      <c r="M4196" s="467" t="s">
        <v>7153</v>
      </c>
      <c r="N4196" s="10">
        <f t="shared" si="172"/>
        <v>31</v>
      </c>
      <c r="O4196" s="10" t="str">
        <f t="shared" si="173"/>
        <v>2026 - 31</v>
      </c>
      <c r="P4196" s="467" t="s">
        <v>8872</v>
      </c>
    </row>
    <row r="4197" spans="1:16">
      <c r="A4197" s="10" t="s">
        <v>442</v>
      </c>
      <c r="B4197" s="11">
        <v>46233</v>
      </c>
      <c r="C4197" s="10" t="s">
        <v>6478</v>
      </c>
      <c r="D4197" s="10">
        <v>2</v>
      </c>
      <c r="E4197" s="10" t="s">
        <v>59</v>
      </c>
      <c r="F4197" s="10" t="s">
        <v>8867</v>
      </c>
      <c r="G4197" s="467" t="s">
        <v>5518</v>
      </c>
      <c r="H4197" s="10"/>
      <c r="I4197" s="10"/>
      <c r="J4197" s="10"/>
      <c r="K4197" s="11">
        <v>46233</v>
      </c>
      <c r="L4197" s="10" t="s">
        <v>61</v>
      </c>
      <c r="M4197" s="467" t="s">
        <v>7153</v>
      </c>
      <c r="N4197" s="10">
        <f t="shared" si="172"/>
        <v>31</v>
      </c>
      <c r="O4197" s="10" t="str">
        <f t="shared" si="173"/>
        <v>2026 - 31</v>
      </c>
      <c r="P4197" s="467" t="s">
        <v>8872</v>
      </c>
    </row>
    <row r="4198" spans="1:16">
      <c r="A4198" s="10" t="s">
        <v>442</v>
      </c>
      <c r="B4198" s="11">
        <v>46233</v>
      </c>
      <c r="C4198" s="10" t="s">
        <v>6478</v>
      </c>
      <c r="D4198" s="10">
        <v>2</v>
      </c>
      <c r="E4198" s="10" t="s">
        <v>59</v>
      </c>
      <c r="F4198" s="10" t="s">
        <v>8868</v>
      </c>
      <c r="G4198" s="467" t="s">
        <v>5518</v>
      </c>
      <c r="H4198" s="10"/>
      <c r="I4198" s="10"/>
      <c r="J4198" s="10"/>
      <c r="K4198" s="11">
        <v>46233</v>
      </c>
      <c r="L4198" s="10" t="s">
        <v>61</v>
      </c>
      <c r="M4198" s="467" t="s">
        <v>7153</v>
      </c>
      <c r="N4198" s="10">
        <f t="shared" si="172"/>
        <v>31</v>
      </c>
      <c r="O4198" s="10" t="str">
        <f t="shared" si="173"/>
        <v>2026 - 31</v>
      </c>
      <c r="P4198" s="467" t="s">
        <v>8872</v>
      </c>
    </row>
    <row r="4199" spans="1:16">
      <c r="A4199" s="10" t="s">
        <v>442</v>
      </c>
      <c r="B4199" s="11">
        <v>46233</v>
      </c>
      <c r="C4199" s="10" t="s">
        <v>6478</v>
      </c>
      <c r="D4199" s="10">
        <v>2</v>
      </c>
      <c r="E4199" s="10" t="s">
        <v>59</v>
      </c>
      <c r="F4199" s="10" t="s">
        <v>8869</v>
      </c>
      <c r="G4199" s="467" t="s">
        <v>5518</v>
      </c>
      <c r="H4199" s="10"/>
      <c r="I4199" s="10"/>
      <c r="J4199" s="10"/>
      <c r="K4199" s="11">
        <v>46233</v>
      </c>
      <c r="L4199" s="10" t="s">
        <v>61</v>
      </c>
      <c r="M4199" s="467" t="s">
        <v>7153</v>
      </c>
      <c r="N4199" s="10">
        <f t="shared" si="172"/>
        <v>31</v>
      </c>
      <c r="O4199" s="10" t="str">
        <f t="shared" si="173"/>
        <v>2026 - 31</v>
      </c>
      <c r="P4199" s="467" t="s">
        <v>8872</v>
      </c>
    </row>
    <row r="4200" spans="1:16">
      <c r="A4200" s="10" t="s">
        <v>442</v>
      </c>
      <c r="B4200" s="11">
        <v>46233</v>
      </c>
      <c r="C4200" s="10" t="s">
        <v>6478</v>
      </c>
      <c r="D4200" s="10">
        <v>2</v>
      </c>
      <c r="E4200" s="10" t="s">
        <v>59</v>
      </c>
      <c r="F4200" s="10" t="s">
        <v>8870</v>
      </c>
      <c r="G4200" s="467" t="s">
        <v>5518</v>
      </c>
      <c r="H4200" s="10"/>
      <c r="I4200" s="10"/>
      <c r="J4200" s="10"/>
      <c r="K4200" s="11">
        <v>46233</v>
      </c>
      <c r="L4200" s="10" t="s">
        <v>61</v>
      </c>
      <c r="M4200" s="467" t="s">
        <v>7153</v>
      </c>
      <c r="N4200" s="10">
        <f t="shared" si="172"/>
        <v>31</v>
      </c>
      <c r="O4200" s="10" t="str">
        <f t="shared" si="173"/>
        <v>2026 - 31</v>
      </c>
      <c r="P4200" s="467" t="s">
        <v>8872</v>
      </c>
    </row>
    <row r="4201" spans="1:16">
      <c r="A4201" s="10" t="s">
        <v>442</v>
      </c>
      <c r="B4201" s="11">
        <v>46233</v>
      </c>
      <c r="C4201" s="10" t="s">
        <v>6478</v>
      </c>
      <c r="D4201" s="10">
        <v>1</v>
      </c>
      <c r="E4201" s="10" t="s">
        <v>59</v>
      </c>
      <c r="F4201" s="10" t="s">
        <v>8871</v>
      </c>
      <c r="G4201" s="467" t="s">
        <v>5518</v>
      </c>
      <c r="H4201" s="10"/>
      <c r="I4201" s="10"/>
      <c r="J4201" s="10"/>
      <c r="K4201" s="11">
        <v>46233</v>
      </c>
      <c r="L4201" s="10" t="s">
        <v>61</v>
      </c>
      <c r="M4201" s="467" t="s">
        <v>7153</v>
      </c>
      <c r="N4201" s="10">
        <f t="shared" si="172"/>
        <v>31</v>
      </c>
      <c r="O4201" s="10" t="str">
        <f t="shared" si="173"/>
        <v>2026 - 31</v>
      </c>
      <c r="P4201" s="467" t="s">
        <v>8872</v>
      </c>
    </row>
    <row r="4202" spans="1:16">
      <c r="A4202" s="10" t="s">
        <v>376</v>
      </c>
      <c r="B4202" s="11">
        <v>46233</v>
      </c>
      <c r="C4202" s="10" t="s">
        <v>60</v>
      </c>
      <c r="D4202" s="10">
        <v>20</v>
      </c>
      <c r="E4202" s="10" t="s">
        <v>59</v>
      </c>
      <c r="F4202" s="467" t="s">
        <v>8873</v>
      </c>
      <c r="G4202" s="467" t="s">
        <v>5741</v>
      </c>
      <c r="H4202" s="10"/>
      <c r="I4202" s="10"/>
      <c r="J4202" s="10"/>
      <c r="K4202" s="11">
        <v>46233</v>
      </c>
      <c r="L4202" s="10" t="s">
        <v>61</v>
      </c>
      <c r="M4202" s="467" t="s">
        <v>7153</v>
      </c>
      <c r="N4202" s="10">
        <f t="shared" si="172"/>
        <v>31</v>
      </c>
      <c r="O4202" s="10" t="str">
        <f t="shared" si="173"/>
        <v>2026 - 31</v>
      </c>
      <c r="P4202" s="467" t="s">
        <v>8874</v>
      </c>
    </row>
    <row r="4203" spans="1:16">
      <c r="A4203" s="10" t="s">
        <v>376</v>
      </c>
      <c r="B4203" s="11">
        <v>46233</v>
      </c>
      <c r="C4203" s="10" t="s">
        <v>60</v>
      </c>
      <c r="D4203" s="10">
        <v>20</v>
      </c>
      <c r="E4203" s="10" t="s">
        <v>59</v>
      </c>
      <c r="F4203" s="467" t="s">
        <v>8875</v>
      </c>
      <c r="G4203" s="10" t="s">
        <v>5741</v>
      </c>
      <c r="H4203" s="10"/>
      <c r="I4203" s="10"/>
      <c r="J4203" s="10"/>
      <c r="K4203" s="11">
        <v>46233</v>
      </c>
      <c r="L4203" s="10" t="s">
        <v>61</v>
      </c>
      <c r="M4203" s="10" t="s">
        <v>7153</v>
      </c>
      <c r="N4203" s="10">
        <f t="shared" si="172"/>
        <v>31</v>
      </c>
      <c r="O4203" s="10" t="str">
        <f t="shared" si="173"/>
        <v>2026 - 31</v>
      </c>
      <c r="P4203" s="10" t="s">
        <v>8874</v>
      </c>
    </row>
    <row r="4204" spans="1:16">
      <c r="A4204" s="467" t="s">
        <v>442</v>
      </c>
      <c r="B4204" s="11">
        <v>46233</v>
      </c>
      <c r="C4204" s="10" t="s">
        <v>39</v>
      </c>
      <c r="D4204" s="10">
        <v>1</v>
      </c>
      <c r="E4204" s="10" t="s">
        <v>59</v>
      </c>
      <c r="F4204" s="467" t="s">
        <v>8876</v>
      </c>
      <c r="G4204" s="467" t="s">
        <v>6479</v>
      </c>
      <c r="H4204" s="10"/>
      <c r="I4204" s="10"/>
      <c r="J4204" s="10"/>
      <c r="K4204" s="11">
        <v>46237</v>
      </c>
      <c r="L4204" s="10" t="s">
        <v>61</v>
      </c>
      <c r="M4204" s="467" t="s">
        <v>7153</v>
      </c>
      <c r="N4204" s="10">
        <f t="shared" si="172"/>
        <v>31</v>
      </c>
      <c r="O4204" s="10" t="str">
        <f t="shared" si="173"/>
        <v>2026 - 32</v>
      </c>
      <c r="P4204" s="467" t="s">
        <v>8877</v>
      </c>
    </row>
    <row r="4205" spans="1:16" hidden="1">
      <c r="A4205" s="10" t="s">
        <v>376</v>
      </c>
      <c r="B4205" s="11">
        <v>46237</v>
      </c>
      <c r="C4205" s="10" t="s">
        <v>41</v>
      </c>
      <c r="D4205" s="10">
        <v>1</v>
      </c>
      <c r="E4205" s="10" t="s">
        <v>59</v>
      </c>
      <c r="F4205" s="10" t="s">
        <v>8861</v>
      </c>
      <c r="G4205" s="10"/>
      <c r="H4205" s="10" t="s">
        <v>5550</v>
      </c>
      <c r="I4205" s="10"/>
      <c r="J4205" s="10"/>
      <c r="K4205" s="11">
        <v>46242</v>
      </c>
      <c r="L4205" s="10" t="s">
        <v>5965</v>
      </c>
      <c r="M4205" s="10"/>
      <c r="N4205" s="10">
        <f t="shared" ref="N4205:N4207" si="174">WEEKNUM(B4205)</f>
        <v>32</v>
      </c>
      <c r="O4205" s="10" t="str">
        <f t="shared" ref="O4205:O4207" si="175">YEAR(K4205) &amp; " - " &amp; TEXT(WEEKNUM(K4205),"00")</f>
        <v>2026 - 32</v>
      </c>
      <c r="P4205" s="10"/>
    </row>
    <row r="4206" spans="1:16">
      <c r="A4206" s="10" t="s">
        <v>376</v>
      </c>
      <c r="B4206" s="11">
        <v>46239</v>
      </c>
      <c r="C4206" s="10" t="s">
        <v>348</v>
      </c>
      <c r="D4206" s="10">
        <v>30.76</v>
      </c>
      <c r="E4206" s="10" t="s">
        <v>20</v>
      </c>
      <c r="F4206" s="10" t="s">
        <v>8886</v>
      </c>
      <c r="G4206" s="10"/>
      <c r="H4206" s="10"/>
      <c r="I4206" s="10"/>
      <c r="J4206" s="10"/>
      <c r="K4206" s="11">
        <v>46254</v>
      </c>
      <c r="L4206" s="10" t="s">
        <v>61</v>
      </c>
      <c r="M4206" s="10"/>
      <c r="N4206" s="10">
        <f t="shared" si="174"/>
        <v>32</v>
      </c>
      <c r="O4206" s="10" t="str">
        <f t="shared" si="175"/>
        <v>2026 - 34</v>
      </c>
      <c r="P4206" s="475" t="s">
        <v>8929</v>
      </c>
    </row>
    <row r="4207" spans="1:16">
      <c r="A4207" s="10" t="s">
        <v>376</v>
      </c>
      <c r="B4207" s="11">
        <v>46239</v>
      </c>
      <c r="C4207" s="10" t="s">
        <v>25</v>
      </c>
      <c r="D4207" s="10">
        <v>10</v>
      </c>
      <c r="E4207" s="10" t="s">
        <v>59</v>
      </c>
      <c r="F4207" s="10" t="s">
        <v>8887</v>
      </c>
      <c r="G4207" s="10"/>
      <c r="H4207" s="10"/>
      <c r="I4207" s="10"/>
      <c r="J4207" s="10"/>
      <c r="K4207" s="11">
        <v>46242</v>
      </c>
      <c r="L4207" s="10" t="s">
        <v>61</v>
      </c>
      <c r="M4207" s="10"/>
      <c r="N4207" s="10">
        <f t="shared" si="174"/>
        <v>32</v>
      </c>
      <c r="O4207" s="10" t="str">
        <f t="shared" si="175"/>
        <v>2026 - 32</v>
      </c>
      <c r="P4207" s="10"/>
    </row>
    <row r="4208" spans="1:16">
      <c r="A4208" s="447" t="s">
        <v>403</v>
      </c>
      <c r="B4208" s="11">
        <v>46232</v>
      </c>
      <c r="C4208" s="10" t="s">
        <v>36</v>
      </c>
      <c r="D4208" s="10">
        <v>4</v>
      </c>
      <c r="E4208" s="10" t="s">
        <v>59</v>
      </c>
      <c r="F4208" s="469" t="s">
        <v>8888</v>
      </c>
      <c r="G4208" s="10"/>
      <c r="H4208" s="10" t="s">
        <v>385</v>
      </c>
      <c r="I4208" s="10"/>
      <c r="J4208" s="10"/>
      <c r="K4208" s="11">
        <v>46241</v>
      </c>
      <c r="L4208" s="10" t="s">
        <v>58</v>
      </c>
      <c r="M4208" s="10"/>
      <c r="N4208" s="10">
        <f t="shared" ref="N4208:N4213" si="176">WEEKNUM(B4208)</f>
        <v>31</v>
      </c>
      <c r="O4208" s="10" t="str">
        <f t="shared" ref="O4208:O4213" si="177">YEAR(K4208) &amp; " - " &amp; TEXT(WEEKNUM(K4208),"00")</f>
        <v>2026 - 32</v>
      </c>
      <c r="P4208" s="10"/>
    </row>
    <row r="4209" spans="1:16">
      <c r="A4209" s="447" t="s">
        <v>403</v>
      </c>
      <c r="B4209" s="11">
        <v>46239</v>
      </c>
      <c r="C4209" s="10" t="s">
        <v>24</v>
      </c>
      <c r="D4209" s="10">
        <v>2</v>
      </c>
      <c r="E4209" s="10" t="s">
        <v>59</v>
      </c>
      <c r="F4209" s="10" t="s">
        <v>6123</v>
      </c>
      <c r="G4209" s="10"/>
      <c r="H4209" s="10" t="s">
        <v>379</v>
      </c>
      <c r="I4209" s="10"/>
      <c r="J4209" s="10"/>
      <c r="K4209" s="11">
        <v>46244</v>
      </c>
      <c r="L4209" s="10" t="s">
        <v>61</v>
      </c>
      <c r="M4209" s="10"/>
      <c r="N4209" s="10">
        <f t="shared" si="176"/>
        <v>32</v>
      </c>
      <c r="O4209" s="10" t="str">
        <f t="shared" si="177"/>
        <v>2026 - 33</v>
      </c>
      <c r="P4209" s="10"/>
    </row>
    <row r="4210" spans="1:16">
      <c r="A4210" s="447" t="s">
        <v>403</v>
      </c>
      <c r="B4210" s="11">
        <v>46239</v>
      </c>
      <c r="C4210" s="10" t="s">
        <v>24</v>
      </c>
      <c r="D4210" s="10">
        <v>2</v>
      </c>
      <c r="E4210" s="10" t="s">
        <v>59</v>
      </c>
      <c r="F4210" s="10" t="s">
        <v>6123</v>
      </c>
      <c r="G4210" s="10"/>
      <c r="H4210" s="10" t="s">
        <v>379</v>
      </c>
      <c r="I4210" s="10"/>
      <c r="J4210" s="10"/>
      <c r="K4210" s="11">
        <v>46244</v>
      </c>
      <c r="L4210" s="10" t="s">
        <v>58</v>
      </c>
      <c r="M4210" s="10"/>
      <c r="N4210" s="10">
        <f>WEEKNUM(B4210)</f>
        <v>32</v>
      </c>
      <c r="O4210" s="10" t="str">
        <f>YEAR(K4210) &amp; " - " &amp; TEXT(WEEKNUM(K4210),"00")</f>
        <v>2026 - 33</v>
      </c>
      <c r="P4210" s="10"/>
    </row>
    <row r="4211" spans="1:16">
      <c r="A4211" s="447" t="s">
        <v>403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8889</v>
      </c>
      <c r="G4211" s="10"/>
      <c r="H4211" s="10" t="s">
        <v>379</v>
      </c>
      <c r="I4211" s="10"/>
      <c r="J4211" s="10"/>
      <c r="K4211" s="11">
        <v>46244</v>
      </c>
      <c r="L4211" s="10" t="s">
        <v>61</v>
      </c>
      <c r="M4211" s="10"/>
      <c r="N4211" s="10">
        <f t="shared" si="176"/>
        <v>32</v>
      </c>
      <c r="O4211" s="10" t="str">
        <f t="shared" si="177"/>
        <v>2026 - 33</v>
      </c>
      <c r="P4211" s="10"/>
    </row>
    <row r="4212" spans="1:16">
      <c r="A4212" s="447" t="s">
        <v>403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8889</v>
      </c>
      <c r="G4212" s="10"/>
      <c r="H4212" s="10" t="s">
        <v>379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>
      <c r="A4213" s="447" t="s">
        <v>403</v>
      </c>
      <c r="B4213" s="11">
        <v>46239</v>
      </c>
      <c r="C4213" s="10" t="s">
        <v>24</v>
      </c>
      <c r="D4213" s="10">
        <v>8</v>
      </c>
      <c r="E4213" s="10" t="s">
        <v>59</v>
      </c>
      <c r="F4213" s="10" t="s">
        <v>8890</v>
      </c>
      <c r="G4213" s="10"/>
      <c r="H4213" s="10" t="s">
        <v>379</v>
      </c>
      <c r="I4213" s="10"/>
      <c r="J4213" s="10"/>
      <c r="K4213" s="11">
        <v>46244</v>
      </c>
      <c r="L4213" s="10" t="s">
        <v>61</v>
      </c>
      <c r="M4213" s="10"/>
      <c r="N4213" s="10">
        <f t="shared" si="176"/>
        <v>32</v>
      </c>
      <c r="O4213" s="10" t="str">
        <f t="shared" si="177"/>
        <v>2026 - 33</v>
      </c>
      <c r="P4213" s="10"/>
    </row>
    <row r="4214" spans="1:16">
      <c r="A4214" s="471" t="s">
        <v>442</v>
      </c>
      <c r="B4214" s="11">
        <v>46245</v>
      </c>
      <c r="C4214" s="10" t="s">
        <v>6478</v>
      </c>
      <c r="D4214" s="10">
        <v>2</v>
      </c>
      <c r="E4214" s="10" t="s">
        <v>59</v>
      </c>
      <c r="F4214" s="10" t="s">
        <v>8897</v>
      </c>
      <c r="G4214" s="10"/>
      <c r="H4214" s="10"/>
      <c r="I4214" s="10"/>
      <c r="J4214" s="10"/>
      <c r="K4214" s="11"/>
      <c r="L4214" s="10" t="s">
        <v>58</v>
      </c>
      <c r="M4214" s="10"/>
      <c r="N4214" s="10">
        <f t="shared" ref="N4214:N4224" si="178">WEEKNUM(B4214)</f>
        <v>33</v>
      </c>
      <c r="O4214" s="10" t="str">
        <f t="shared" ref="O4214:O4224" si="179">YEAR(K4214) &amp; " - " &amp; TEXT(WEEKNUM(K4214),"00")</f>
        <v>1900 - 00</v>
      </c>
      <c r="P4214" s="10"/>
    </row>
    <row r="4215" spans="1:16">
      <c r="A4215" s="471" t="s">
        <v>442</v>
      </c>
      <c r="B4215" s="11">
        <v>46245</v>
      </c>
      <c r="C4215" s="10" t="s">
        <v>29</v>
      </c>
      <c r="D4215" s="10">
        <v>3</v>
      </c>
      <c r="E4215" s="10" t="s">
        <v>59</v>
      </c>
      <c r="F4215" s="10" t="s">
        <v>8898</v>
      </c>
      <c r="G4215" s="487" t="s">
        <v>5783</v>
      </c>
      <c r="H4215" s="10"/>
      <c r="I4215" s="10"/>
      <c r="J4215" s="10"/>
      <c r="K4215" s="11">
        <v>46280</v>
      </c>
      <c r="L4215" s="10" t="s">
        <v>61</v>
      </c>
      <c r="M4215" s="478" t="s">
        <v>5896</v>
      </c>
      <c r="N4215" s="10">
        <f t="shared" si="178"/>
        <v>33</v>
      </c>
      <c r="O4215" s="10" t="str">
        <f t="shared" si="179"/>
        <v>2026 - 38</v>
      </c>
      <c r="P4215" s="487" t="s">
        <v>9075</v>
      </c>
    </row>
    <row r="4216" spans="1:16">
      <c r="A4216" s="471" t="s">
        <v>442</v>
      </c>
      <c r="B4216" s="11">
        <v>46245</v>
      </c>
      <c r="C4216" s="10" t="s">
        <v>24</v>
      </c>
      <c r="D4216" s="10">
        <v>5</v>
      </c>
      <c r="E4216" s="10" t="s">
        <v>14</v>
      </c>
      <c r="F4216" s="10" t="s">
        <v>6684</v>
      </c>
      <c r="G4216" s="10"/>
      <c r="H4216" s="10"/>
      <c r="I4216" s="10"/>
      <c r="J4216" s="10"/>
      <c r="K4216" s="11">
        <v>46274</v>
      </c>
      <c r="L4216" s="10" t="s">
        <v>61</v>
      </c>
      <c r="M4216" s="10"/>
      <c r="N4216" s="10">
        <f t="shared" si="178"/>
        <v>33</v>
      </c>
      <c r="O4216" s="10" t="str">
        <f t="shared" si="179"/>
        <v>2026 - 37</v>
      </c>
      <c r="P4216" s="10"/>
    </row>
    <row r="4217" spans="1:16">
      <c r="A4217" s="471" t="s">
        <v>442</v>
      </c>
      <c r="B4217" s="11">
        <v>46245</v>
      </c>
      <c r="C4217" s="10" t="s">
        <v>24</v>
      </c>
      <c r="D4217" s="10">
        <v>5</v>
      </c>
      <c r="E4217" s="10" t="s">
        <v>14</v>
      </c>
      <c r="F4217" s="10" t="s">
        <v>6684</v>
      </c>
      <c r="G4217" s="482" t="s">
        <v>5927</v>
      </c>
      <c r="H4217" s="10"/>
      <c r="I4217" s="10"/>
      <c r="J4217" s="10"/>
      <c r="K4217" s="11">
        <v>46275</v>
      </c>
      <c r="L4217" s="10" t="s">
        <v>61</v>
      </c>
      <c r="M4217" s="10"/>
      <c r="N4217" s="10">
        <f t="shared" ref="N4217" si="180">WEEKNUM(B4217)</f>
        <v>33</v>
      </c>
      <c r="O4217" s="10" t="str">
        <f t="shared" ref="O4217" si="181">YEAR(K4217) &amp; " - " &amp; TEXT(WEEKNUM(K4217),"00")</f>
        <v>2026 - 37</v>
      </c>
      <c r="P4217" s="482" t="s">
        <v>9041</v>
      </c>
    </row>
    <row r="4218" spans="1:16">
      <c r="A4218" s="471" t="s">
        <v>442</v>
      </c>
      <c r="B4218" s="11">
        <v>46245</v>
      </c>
      <c r="C4218" s="10" t="s">
        <v>24</v>
      </c>
      <c r="D4218" s="10">
        <v>5</v>
      </c>
      <c r="E4218" s="10" t="s">
        <v>14</v>
      </c>
      <c r="F4218" s="10" t="s">
        <v>6683</v>
      </c>
      <c r="G4218" s="10"/>
      <c r="H4218" s="10"/>
      <c r="I4218" s="10"/>
      <c r="J4218" s="10"/>
      <c r="K4218" s="11">
        <v>46274</v>
      </c>
      <c r="L4218" s="10" t="s">
        <v>61</v>
      </c>
      <c r="M4218" s="10"/>
      <c r="N4218" s="10">
        <f t="shared" si="178"/>
        <v>33</v>
      </c>
      <c r="O4218" s="10" t="str">
        <f t="shared" si="179"/>
        <v>2026 - 37</v>
      </c>
      <c r="P4218" s="10"/>
    </row>
    <row r="4219" spans="1:16">
      <c r="A4219" s="471" t="s">
        <v>442</v>
      </c>
      <c r="B4219" s="11">
        <v>46245</v>
      </c>
      <c r="C4219" s="10" t="s">
        <v>24</v>
      </c>
      <c r="D4219" s="10">
        <v>5</v>
      </c>
      <c r="E4219" s="10" t="s">
        <v>14</v>
      </c>
      <c r="F4219" s="10" t="s">
        <v>6683</v>
      </c>
      <c r="G4219" s="482" t="s">
        <v>5927</v>
      </c>
      <c r="H4219" s="10"/>
      <c r="I4219" s="10"/>
      <c r="J4219" s="10"/>
      <c r="K4219" s="11">
        <v>46275</v>
      </c>
      <c r="L4219" s="10" t="s">
        <v>61</v>
      </c>
      <c r="M4219" s="10"/>
      <c r="N4219" s="10">
        <f t="shared" ref="N4219" si="182">WEEKNUM(B4219)</f>
        <v>33</v>
      </c>
      <c r="O4219" s="10" t="str">
        <f t="shared" ref="O4219" si="183">YEAR(K4219) &amp; " - " &amp; TEXT(WEEKNUM(K4219),"00")</f>
        <v>2026 - 37</v>
      </c>
      <c r="P4219" s="482" t="s">
        <v>9041</v>
      </c>
    </row>
    <row r="4220" spans="1:16">
      <c r="A4220" s="471" t="s">
        <v>442</v>
      </c>
      <c r="B4220" s="11">
        <v>46245</v>
      </c>
      <c r="C4220" s="10" t="s">
        <v>24</v>
      </c>
      <c r="D4220" s="10">
        <v>3</v>
      </c>
      <c r="E4220" s="10" t="s">
        <v>59</v>
      </c>
      <c r="F4220" s="10" t="s">
        <v>8899</v>
      </c>
      <c r="G4220" s="482" t="s">
        <v>5927</v>
      </c>
      <c r="H4220" s="10"/>
      <c r="I4220" s="10"/>
      <c r="J4220" s="10"/>
      <c r="K4220" s="11">
        <v>46275</v>
      </c>
      <c r="L4220" s="10" t="s">
        <v>61</v>
      </c>
      <c r="M4220" s="10"/>
      <c r="N4220" s="10">
        <f t="shared" si="178"/>
        <v>33</v>
      </c>
      <c r="O4220" s="10" t="str">
        <f t="shared" si="179"/>
        <v>2026 - 37</v>
      </c>
      <c r="P4220" s="482" t="s">
        <v>9041</v>
      </c>
    </row>
    <row r="4221" spans="1:16">
      <c r="A4221" s="471" t="s">
        <v>442</v>
      </c>
      <c r="B4221" s="11">
        <v>46245</v>
      </c>
      <c r="C4221" s="10" t="s">
        <v>30</v>
      </c>
      <c r="D4221" s="10">
        <v>1</v>
      </c>
      <c r="E4221" s="10" t="s">
        <v>59</v>
      </c>
      <c r="F4221" s="10" t="s">
        <v>8199</v>
      </c>
      <c r="G4221" s="10"/>
      <c r="H4221" s="10"/>
      <c r="I4221" s="10"/>
      <c r="J4221" s="10"/>
      <c r="K4221" s="11"/>
      <c r="L4221" s="10" t="s">
        <v>58</v>
      </c>
      <c r="M4221" s="10"/>
      <c r="N4221" s="10">
        <f t="shared" si="178"/>
        <v>33</v>
      </c>
      <c r="O4221" s="10" t="str">
        <f t="shared" si="179"/>
        <v>1900 - 00</v>
      </c>
      <c r="P4221" s="10"/>
    </row>
    <row r="4222" spans="1:16">
      <c r="A4222" s="471" t="s">
        <v>442</v>
      </c>
      <c r="B4222" s="11">
        <v>46245</v>
      </c>
      <c r="C4222" s="10" t="s">
        <v>30</v>
      </c>
      <c r="D4222" s="10">
        <v>1</v>
      </c>
      <c r="E4222" s="10" t="s">
        <v>59</v>
      </c>
      <c r="F4222" s="10" t="s">
        <v>7043</v>
      </c>
      <c r="G4222" s="10"/>
      <c r="H4222" s="10"/>
      <c r="I4222" s="10"/>
      <c r="J4222" s="10"/>
      <c r="K4222" s="11"/>
      <c r="L4222" s="10" t="s">
        <v>58</v>
      </c>
      <c r="M4222" s="10"/>
      <c r="N4222" s="10">
        <f t="shared" si="178"/>
        <v>33</v>
      </c>
      <c r="O4222" s="10" t="str">
        <f t="shared" si="179"/>
        <v>1900 - 00</v>
      </c>
      <c r="P4222" s="10"/>
    </row>
    <row r="4223" spans="1:16">
      <c r="A4223" s="471" t="s">
        <v>442</v>
      </c>
      <c r="B4223" s="11">
        <v>46245</v>
      </c>
      <c r="C4223" s="10" t="s">
        <v>24</v>
      </c>
      <c r="D4223" s="10">
        <v>4</v>
      </c>
      <c r="E4223" s="10" t="s">
        <v>343</v>
      </c>
      <c r="F4223" s="10" t="s">
        <v>8764</v>
      </c>
      <c r="G4223" s="482" t="s">
        <v>5783</v>
      </c>
      <c r="H4223" s="10"/>
      <c r="I4223" s="10"/>
      <c r="J4223" s="10"/>
      <c r="K4223" s="11">
        <v>46274</v>
      </c>
      <c r="L4223" s="478" t="s">
        <v>61</v>
      </c>
      <c r="M4223" s="10"/>
      <c r="N4223" s="10">
        <f t="shared" si="178"/>
        <v>33</v>
      </c>
      <c r="O4223" s="10" t="str">
        <f t="shared" si="179"/>
        <v>2026 - 37</v>
      </c>
      <c r="P4223" s="482" t="s">
        <v>9034</v>
      </c>
    </row>
    <row r="4224" spans="1:16">
      <c r="A4224" s="471" t="s">
        <v>442</v>
      </c>
      <c r="B4224" s="11">
        <v>46245</v>
      </c>
      <c r="C4224" s="10" t="s">
        <v>24</v>
      </c>
      <c r="D4224" s="10">
        <v>5</v>
      </c>
      <c r="E4224" s="10" t="s">
        <v>343</v>
      </c>
      <c r="F4224" s="10" t="s">
        <v>8765</v>
      </c>
      <c r="G4224" s="482" t="s">
        <v>5783</v>
      </c>
      <c r="H4224" s="10"/>
      <c r="I4224" s="10"/>
      <c r="J4224" s="10"/>
      <c r="K4224" s="11">
        <v>46274</v>
      </c>
      <c r="L4224" s="478" t="s">
        <v>61</v>
      </c>
      <c r="M4224" s="10"/>
      <c r="N4224" s="10">
        <f t="shared" si="178"/>
        <v>33</v>
      </c>
      <c r="O4224" s="10" t="str">
        <f t="shared" si="179"/>
        <v>2026 - 37</v>
      </c>
      <c r="P4224" s="482" t="s">
        <v>9034</v>
      </c>
    </row>
    <row r="4225" spans="1:16">
      <c r="A4225" s="472" t="s">
        <v>442</v>
      </c>
      <c r="B4225" s="11">
        <v>46245</v>
      </c>
      <c r="C4225" s="10" t="s">
        <v>6478</v>
      </c>
      <c r="D4225" s="10">
        <v>1000</v>
      </c>
      <c r="E4225" s="10" t="s">
        <v>59</v>
      </c>
      <c r="F4225" s="10" t="s">
        <v>7907</v>
      </c>
      <c r="G4225" s="472" t="s">
        <v>5518</v>
      </c>
      <c r="H4225" s="10"/>
      <c r="I4225" s="10"/>
      <c r="J4225" s="10"/>
      <c r="K4225" s="11">
        <v>46245</v>
      </c>
      <c r="L4225" s="10" t="s">
        <v>61</v>
      </c>
      <c r="M4225" s="10"/>
      <c r="N4225" s="10">
        <f t="shared" ref="N4225" si="184">WEEKNUM(B4225)</f>
        <v>33</v>
      </c>
      <c r="O4225" s="10" t="str">
        <f t="shared" ref="O4225" si="185">YEAR(K4225) &amp; " - " &amp; TEXT(WEEKNUM(K4225),"00")</f>
        <v>2026 - 33</v>
      </c>
      <c r="P4225" s="472" t="s">
        <v>8909</v>
      </c>
    </row>
    <row r="4226" spans="1:16">
      <c r="A4226" s="472" t="s">
        <v>442</v>
      </c>
      <c r="B4226" s="11">
        <v>46245</v>
      </c>
      <c r="C4226" s="10" t="s">
        <v>6478</v>
      </c>
      <c r="D4226" s="10">
        <v>5</v>
      </c>
      <c r="E4226" s="10" t="s">
        <v>59</v>
      </c>
      <c r="F4226" s="10" t="s">
        <v>8901</v>
      </c>
      <c r="G4226" s="472" t="s">
        <v>5518</v>
      </c>
      <c r="H4226" s="10"/>
      <c r="I4226" s="10"/>
      <c r="J4226" s="10"/>
      <c r="K4226" s="11">
        <v>46245</v>
      </c>
      <c r="L4226" s="10" t="s">
        <v>61</v>
      </c>
      <c r="M4226" s="10"/>
      <c r="N4226" s="10">
        <f t="shared" ref="N4226:N4233" si="186">WEEKNUM(B4226)</f>
        <v>33</v>
      </c>
      <c r="O4226" s="10" t="str">
        <f t="shared" ref="O4226:O4233" si="187">YEAR(K4226) &amp; " - " &amp; TEXT(WEEKNUM(K4226),"00")</f>
        <v>2026 - 33</v>
      </c>
      <c r="P4226" s="472" t="s">
        <v>8909</v>
      </c>
    </row>
    <row r="4227" spans="1:16">
      <c r="A4227" s="472" t="s">
        <v>442</v>
      </c>
      <c r="B4227" s="11">
        <v>46245</v>
      </c>
      <c r="C4227" s="10" t="s">
        <v>6478</v>
      </c>
      <c r="D4227" s="10">
        <v>5</v>
      </c>
      <c r="E4227" s="10" t="s">
        <v>59</v>
      </c>
      <c r="F4227" s="10" t="s">
        <v>8902</v>
      </c>
      <c r="G4227" s="472" t="s">
        <v>5518</v>
      </c>
      <c r="H4227" s="10"/>
      <c r="I4227" s="10"/>
      <c r="J4227" s="10"/>
      <c r="K4227" s="11">
        <v>46245</v>
      </c>
      <c r="L4227" s="10" t="s">
        <v>61</v>
      </c>
      <c r="M4227" s="10"/>
      <c r="N4227" s="10">
        <f t="shared" si="186"/>
        <v>33</v>
      </c>
      <c r="O4227" s="10" t="str">
        <f t="shared" si="187"/>
        <v>2026 - 33</v>
      </c>
      <c r="P4227" s="472" t="s">
        <v>8909</v>
      </c>
    </row>
    <row r="4228" spans="1:16">
      <c r="A4228" s="472" t="s">
        <v>442</v>
      </c>
      <c r="B4228" s="11">
        <v>46245</v>
      </c>
      <c r="C4228" s="10" t="s">
        <v>6478</v>
      </c>
      <c r="D4228" s="10">
        <v>5</v>
      </c>
      <c r="E4228" s="10" t="s">
        <v>59</v>
      </c>
      <c r="F4228" s="10" t="s">
        <v>8903</v>
      </c>
      <c r="G4228" s="472" t="s">
        <v>5518</v>
      </c>
      <c r="H4228" s="10"/>
      <c r="I4228" s="10"/>
      <c r="J4228" s="10"/>
      <c r="K4228" s="11">
        <v>46245</v>
      </c>
      <c r="L4228" s="10" t="s">
        <v>61</v>
      </c>
      <c r="M4228" s="10"/>
      <c r="N4228" s="10">
        <f t="shared" si="186"/>
        <v>33</v>
      </c>
      <c r="O4228" s="10" t="str">
        <f t="shared" si="187"/>
        <v>2026 - 33</v>
      </c>
      <c r="P4228" s="472" t="s">
        <v>8909</v>
      </c>
    </row>
    <row r="4229" spans="1:16">
      <c r="A4229" s="472" t="s">
        <v>442</v>
      </c>
      <c r="B4229" s="11">
        <v>46245</v>
      </c>
      <c r="C4229" s="10" t="s">
        <v>6478</v>
      </c>
      <c r="D4229" s="10">
        <v>5</v>
      </c>
      <c r="E4229" s="10" t="s">
        <v>59</v>
      </c>
      <c r="F4229" s="10" t="s">
        <v>8904</v>
      </c>
      <c r="G4229" s="472" t="s">
        <v>5518</v>
      </c>
      <c r="H4229" s="10"/>
      <c r="I4229" s="10"/>
      <c r="J4229" s="10"/>
      <c r="K4229" s="11">
        <v>46245</v>
      </c>
      <c r="L4229" s="10" t="s">
        <v>61</v>
      </c>
      <c r="M4229" s="10"/>
      <c r="N4229" s="10">
        <f t="shared" si="186"/>
        <v>33</v>
      </c>
      <c r="O4229" s="10" t="str">
        <f t="shared" si="187"/>
        <v>2026 - 33</v>
      </c>
      <c r="P4229" s="472" t="s">
        <v>8909</v>
      </c>
    </row>
    <row r="4230" spans="1:16">
      <c r="A4230" s="472" t="s">
        <v>442</v>
      </c>
      <c r="B4230" s="11">
        <v>46245</v>
      </c>
      <c r="C4230" s="10" t="s">
        <v>6478</v>
      </c>
      <c r="D4230" s="10">
        <v>5</v>
      </c>
      <c r="E4230" s="10" t="s">
        <v>59</v>
      </c>
      <c r="F4230" s="10" t="s">
        <v>8905</v>
      </c>
      <c r="G4230" s="472" t="s">
        <v>5518</v>
      </c>
      <c r="H4230" s="10"/>
      <c r="I4230" s="10"/>
      <c r="J4230" s="10"/>
      <c r="K4230" s="11">
        <v>46245</v>
      </c>
      <c r="L4230" s="10" t="s">
        <v>61</v>
      </c>
      <c r="M4230" s="10"/>
      <c r="N4230" s="10">
        <f t="shared" si="186"/>
        <v>33</v>
      </c>
      <c r="O4230" s="10" t="str">
        <f t="shared" si="187"/>
        <v>2026 - 33</v>
      </c>
      <c r="P4230" s="472" t="s">
        <v>8909</v>
      </c>
    </row>
    <row r="4231" spans="1:16">
      <c r="A4231" s="472" t="s">
        <v>442</v>
      </c>
      <c r="B4231" s="11">
        <v>46245</v>
      </c>
      <c r="C4231" s="10" t="s">
        <v>6478</v>
      </c>
      <c r="D4231" s="10">
        <v>5</v>
      </c>
      <c r="E4231" s="10" t="s">
        <v>59</v>
      </c>
      <c r="F4231" s="10" t="s">
        <v>8906</v>
      </c>
      <c r="G4231" s="472" t="s">
        <v>5518</v>
      </c>
      <c r="H4231" s="10"/>
      <c r="I4231" s="10"/>
      <c r="J4231" s="10"/>
      <c r="K4231" s="11">
        <v>46245</v>
      </c>
      <c r="L4231" s="10" t="s">
        <v>61</v>
      </c>
      <c r="M4231" s="10"/>
      <c r="N4231" s="10">
        <f t="shared" si="186"/>
        <v>33</v>
      </c>
      <c r="O4231" s="10" t="str">
        <f t="shared" si="187"/>
        <v>2026 - 33</v>
      </c>
      <c r="P4231" s="472" t="s">
        <v>8909</v>
      </c>
    </row>
    <row r="4232" spans="1:16">
      <c r="A4232" s="472" t="s">
        <v>442</v>
      </c>
      <c r="B4232" s="11">
        <v>46245</v>
      </c>
      <c r="C4232" s="10" t="s">
        <v>6478</v>
      </c>
      <c r="D4232" s="10">
        <v>1</v>
      </c>
      <c r="E4232" s="10" t="s">
        <v>59</v>
      </c>
      <c r="F4232" s="10" t="s">
        <v>8907</v>
      </c>
      <c r="G4232" s="472" t="s">
        <v>5518</v>
      </c>
      <c r="H4232" s="10"/>
      <c r="I4232" s="10"/>
      <c r="J4232" s="10"/>
      <c r="K4232" s="11">
        <v>46245</v>
      </c>
      <c r="L4232" s="10" t="s">
        <v>61</v>
      </c>
      <c r="M4232" s="10"/>
      <c r="N4232" s="10">
        <f t="shared" si="186"/>
        <v>33</v>
      </c>
      <c r="O4232" s="10" t="str">
        <f t="shared" si="187"/>
        <v>2026 - 33</v>
      </c>
      <c r="P4232" s="472" t="s">
        <v>8909</v>
      </c>
    </row>
    <row r="4233" spans="1:16">
      <c r="A4233" s="472" t="s">
        <v>442</v>
      </c>
      <c r="B4233" s="11">
        <v>46245</v>
      </c>
      <c r="C4233" s="10" t="s">
        <v>6478</v>
      </c>
      <c r="D4233" s="10">
        <v>1</v>
      </c>
      <c r="E4233" s="10" t="s">
        <v>59</v>
      </c>
      <c r="F4233" s="10" t="s">
        <v>8908</v>
      </c>
      <c r="G4233" s="472" t="s">
        <v>5518</v>
      </c>
      <c r="H4233" s="10"/>
      <c r="I4233" s="10"/>
      <c r="J4233" s="10"/>
      <c r="K4233" s="11">
        <v>46245</v>
      </c>
      <c r="L4233" s="10" t="s">
        <v>61</v>
      </c>
      <c r="M4233" s="10"/>
      <c r="N4233" s="10">
        <f t="shared" si="186"/>
        <v>33</v>
      </c>
      <c r="O4233" s="10" t="str">
        <f t="shared" si="187"/>
        <v>2026 - 33</v>
      </c>
      <c r="P4233" s="472" t="s">
        <v>8909</v>
      </c>
    </row>
    <row r="4234" spans="1:16">
      <c r="A4234" s="10" t="s">
        <v>376</v>
      </c>
      <c r="B4234" s="11">
        <v>46224</v>
      </c>
      <c r="C4234" s="10" t="s">
        <v>29</v>
      </c>
      <c r="D4234" s="10">
        <v>3</v>
      </c>
      <c r="E4234" s="10" t="s">
        <v>59</v>
      </c>
      <c r="F4234" s="10" t="s">
        <v>8911</v>
      </c>
      <c r="G4234" s="474" t="s">
        <v>5518</v>
      </c>
      <c r="H4234" s="10"/>
      <c r="I4234" s="10"/>
      <c r="J4234" s="10"/>
      <c r="K4234" s="11">
        <v>46248</v>
      </c>
      <c r="L4234" s="10" t="s">
        <v>61</v>
      </c>
      <c r="M4234" s="10"/>
      <c r="N4234" s="10">
        <f>WEEKNUM(B4234)</f>
        <v>30</v>
      </c>
      <c r="O4234" s="10" t="str">
        <f>YEAR(K4234) &amp; " - " &amp; TEXT(WEEKNUM(K4234),"00")</f>
        <v>2026 - 33</v>
      </c>
      <c r="P4234" s="474" t="s">
        <v>8910</v>
      </c>
    </row>
    <row r="4235" spans="1:16">
      <c r="A4235" s="10" t="s">
        <v>376</v>
      </c>
      <c r="B4235" s="11">
        <v>46224</v>
      </c>
      <c r="C4235" s="10" t="s">
        <v>29</v>
      </c>
      <c r="D4235" s="10">
        <v>4</v>
      </c>
      <c r="E4235" s="10" t="s">
        <v>59</v>
      </c>
      <c r="F4235" s="10" t="s">
        <v>8912</v>
      </c>
      <c r="G4235" s="474" t="s">
        <v>5518</v>
      </c>
      <c r="H4235" s="10"/>
      <c r="I4235" s="10"/>
      <c r="J4235" s="10"/>
      <c r="K4235" s="11">
        <v>46248</v>
      </c>
      <c r="L4235" s="10" t="s">
        <v>61</v>
      </c>
      <c r="M4235" s="10"/>
      <c r="N4235" s="10">
        <f t="shared" ref="N4235:N4238" si="188">WEEKNUM(B4235)</f>
        <v>30</v>
      </c>
      <c r="O4235" s="10" t="str">
        <f t="shared" ref="O4235:O4238" si="189">YEAR(K4235) &amp; " - " &amp; TEXT(WEEKNUM(K4235),"00")</f>
        <v>2026 - 33</v>
      </c>
      <c r="P4235" s="474" t="s">
        <v>8910</v>
      </c>
    </row>
    <row r="4236" spans="1:16">
      <c r="A4236" s="10" t="s">
        <v>376</v>
      </c>
      <c r="B4236" s="11">
        <v>46224</v>
      </c>
      <c r="C4236" s="10" t="s">
        <v>29</v>
      </c>
      <c r="D4236" s="10">
        <v>3</v>
      </c>
      <c r="E4236" s="10" t="s">
        <v>59</v>
      </c>
      <c r="F4236" s="10" t="s">
        <v>8913</v>
      </c>
      <c r="G4236" s="474" t="s">
        <v>5518</v>
      </c>
      <c r="H4236" s="10"/>
      <c r="I4236" s="10"/>
      <c r="J4236" s="10"/>
      <c r="K4236" s="11">
        <v>46248</v>
      </c>
      <c r="L4236" s="10" t="s">
        <v>61</v>
      </c>
      <c r="M4236" s="10"/>
      <c r="N4236" s="10">
        <f t="shared" si="188"/>
        <v>30</v>
      </c>
      <c r="O4236" s="10" t="str">
        <f t="shared" si="189"/>
        <v>2026 - 33</v>
      </c>
      <c r="P4236" s="474" t="s">
        <v>8910</v>
      </c>
    </row>
    <row r="4237" spans="1:16">
      <c r="A4237" s="10" t="s">
        <v>376</v>
      </c>
      <c r="B4237" s="11">
        <v>46224</v>
      </c>
      <c r="C4237" s="10" t="s">
        <v>29</v>
      </c>
      <c r="D4237" s="10">
        <v>3</v>
      </c>
      <c r="E4237" s="10" t="s">
        <v>59</v>
      </c>
      <c r="F4237" s="474" t="s">
        <v>8914</v>
      </c>
      <c r="G4237" s="474" t="s">
        <v>5518</v>
      </c>
      <c r="H4237" s="10"/>
      <c r="I4237" s="10"/>
      <c r="J4237" s="10"/>
      <c r="K4237" s="11">
        <v>46248</v>
      </c>
      <c r="L4237" s="10" t="s">
        <v>61</v>
      </c>
      <c r="M4237" s="10"/>
      <c r="N4237" s="10">
        <f t="shared" si="188"/>
        <v>30</v>
      </c>
      <c r="O4237" s="10" t="str">
        <f t="shared" si="189"/>
        <v>2026 - 33</v>
      </c>
      <c r="P4237" s="474" t="s">
        <v>8910</v>
      </c>
    </row>
    <row r="4238" spans="1:16">
      <c r="A4238" s="10" t="s">
        <v>376</v>
      </c>
      <c r="B4238" s="11">
        <v>46224</v>
      </c>
      <c r="C4238" s="10" t="s">
        <v>29</v>
      </c>
      <c r="D4238" s="10">
        <v>3</v>
      </c>
      <c r="E4238" s="10" t="s">
        <v>59</v>
      </c>
      <c r="F4238" s="10" t="s">
        <v>8915</v>
      </c>
      <c r="G4238" s="474" t="s">
        <v>5518</v>
      </c>
      <c r="H4238" s="10"/>
      <c r="I4238" s="10"/>
      <c r="J4238" s="10"/>
      <c r="K4238" s="11">
        <v>46248</v>
      </c>
      <c r="L4238" s="10" t="s">
        <v>61</v>
      </c>
      <c r="M4238" s="10"/>
      <c r="N4238" s="10">
        <f t="shared" si="188"/>
        <v>30</v>
      </c>
      <c r="O4238" s="10" t="str">
        <f t="shared" si="189"/>
        <v>2026 - 33</v>
      </c>
      <c r="P4238" s="474" t="s">
        <v>8910</v>
      </c>
    </row>
    <row r="4239" spans="1:16">
      <c r="A4239" s="10" t="s">
        <v>442</v>
      </c>
      <c r="B4239" s="11">
        <v>46248</v>
      </c>
      <c r="C4239" s="10" t="s">
        <v>60</v>
      </c>
      <c r="D4239" s="10">
        <v>25</v>
      </c>
      <c r="E4239" s="10" t="s">
        <v>59</v>
      </c>
      <c r="F4239" s="474" t="s">
        <v>8916</v>
      </c>
      <c r="G4239" s="474" t="s">
        <v>5741</v>
      </c>
      <c r="H4239" s="10"/>
      <c r="I4239" s="10"/>
      <c r="J4239" s="10"/>
      <c r="K4239" s="11">
        <v>46248</v>
      </c>
      <c r="L4239" s="10" t="s">
        <v>61</v>
      </c>
      <c r="M4239" s="10"/>
      <c r="N4239" s="10">
        <f>WEEKNUM(B4239)</f>
        <v>33</v>
      </c>
      <c r="O4239" s="10" t="str">
        <f>YEAR(K4239) &amp; " - " &amp; TEXT(WEEKNUM(K4239),"00")</f>
        <v>2026 - 33</v>
      </c>
      <c r="P4239" s="474" t="s">
        <v>8917</v>
      </c>
    </row>
    <row r="4240" spans="1:16">
      <c r="A4240" s="10" t="s">
        <v>442</v>
      </c>
      <c r="B4240" s="11">
        <v>46248</v>
      </c>
      <c r="C4240" s="10" t="s">
        <v>29</v>
      </c>
      <c r="D4240" s="10">
        <v>2</v>
      </c>
      <c r="E4240" s="10" t="s">
        <v>59</v>
      </c>
      <c r="F4240" s="474" t="s">
        <v>6326</v>
      </c>
      <c r="G4240" s="474" t="s">
        <v>5741</v>
      </c>
      <c r="H4240" s="10"/>
      <c r="I4240" s="10"/>
      <c r="J4240" s="10"/>
      <c r="K4240" s="11">
        <v>46248</v>
      </c>
      <c r="L4240" s="10" t="s">
        <v>61</v>
      </c>
      <c r="M4240" s="10"/>
      <c r="N4240" s="10">
        <f>WEEKNUM(B4240)</f>
        <v>33</v>
      </c>
      <c r="O4240" s="10" t="str">
        <f>YEAR(K4240) &amp; " - " &amp; TEXT(WEEKNUM(K4240),"00")</f>
        <v>2026 - 33</v>
      </c>
      <c r="P4240" s="474" t="s">
        <v>8918</v>
      </c>
    </row>
    <row r="4241" spans="1:16">
      <c r="A4241" s="10" t="s">
        <v>442</v>
      </c>
      <c r="B4241" s="11">
        <v>46248</v>
      </c>
      <c r="C4241" s="10" t="s">
        <v>6478</v>
      </c>
      <c r="D4241" s="10">
        <v>2</v>
      </c>
      <c r="E4241" s="10" t="s">
        <v>59</v>
      </c>
      <c r="F4241" s="474" t="s">
        <v>8919</v>
      </c>
      <c r="G4241" s="474" t="s">
        <v>5518</v>
      </c>
      <c r="H4241" s="10"/>
      <c r="I4241" s="10"/>
      <c r="J4241" s="10"/>
      <c r="K4241" s="11">
        <v>46248</v>
      </c>
      <c r="L4241" s="10" t="s">
        <v>61</v>
      </c>
      <c r="M4241" s="10"/>
      <c r="N4241" s="10">
        <f>WEEKNUM(B4241)</f>
        <v>33</v>
      </c>
      <c r="O4241" s="10" t="str">
        <f>YEAR(K4241) &amp; " - " &amp; TEXT(WEEKNUM(K4241),"00")</f>
        <v>2026 - 33</v>
      </c>
      <c r="P4241" s="474" t="s">
        <v>8923</v>
      </c>
    </row>
    <row r="4242" spans="1:16">
      <c r="A4242" s="10" t="s">
        <v>442</v>
      </c>
      <c r="B4242" s="11">
        <v>46248</v>
      </c>
      <c r="C4242" s="10" t="s">
        <v>6478</v>
      </c>
      <c r="D4242" s="10">
        <v>1</v>
      </c>
      <c r="E4242" s="10" t="s">
        <v>59</v>
      </c>
      <c r="F4242" s="10" t="s">
        <v>8920</v>
      </c>
      <c r="G4242" s="474" t="s">
        <v>5518</v>
      </c>
      <c r="H4242" s="10"/>
      <c r="I4242" s="10"/>
      <c r="J4242" s="10"/>
      <c r="K4242" s="11">
        <v>46248</v>
      </c>
      <c r="L4242" s="10" t="s">
        <v>61</v>
      </c>
      <c r="M4242" s="10"/>
      <c r="N4242" s="10">
        <f t="shared" ref="N4242:N4244" si="190">WEEKNUM(B4242)</f>
        <v>33</v>
      </c>
      <c r="O4242" s="10" t="str">
        <f t="shared" ref="O4242:O4244" si="191">YEAR(K4242) &amp; " - " &amp; TEXT(WEEKNUM(K4242),"00")</f>
        <v>2026 - 33</v>
      </c>
      <c r="P4242" s="474" t="s">
        <v>8923</v>
      </c>
    </row>
    <row r="4243" spans="1:16">
      <c r="A4243" s="10" t="s">
        <v>442</v>
      </c>
      <c r="B4243" s="11">
        <v>46248</v>
      </c>
      <c r="C4243" s="10" t="s">
        <v>6478</v>
      </c>
      <c r="D4243" s="10">
        <v>1</v>
      </c>
      <c r="E4243" s="10" t="s">
        <v>59</v>
      </c>
      <c r="F4243" s="10" t="s">
        <v>8921</v>
      </c>
      <c r="G4243" s="474" t="s">
        <v>5518</v>
      </c>
      <c r="H4243" s="10"/>
      <c r="I4243" s="10"/>
      <c r="J4243" s="10"/>
      <c r="K4243" s="11">
        <v>46248</v>
      </c>
      <c r="L4243" s="10" t="s">
        <v>61</v>
      </c>
      <c r="M4243" s="10"/>
      <c r="N4243" s="10">
        <f t="shared" si="190"/>
        <v>33</v>
      </c>
      <c r="O4243" s="10" t="str">
        <f t="shared" si="191"/>
        <v>2026 - 33</v>
      </c>
      <c r="P4243" s="474" t="s">
        <v>8923</v>
      </c>
    </row>
    <row r="4244" spans="1:16">
      <c r="A4244" s="10" t="s">
        <v>442</v>
      </c>
      <c r="B4244" s="11">
        <v>46248</v>
      </c>
      <c r="C4244" s="10" t="s">
        <v>6478</v>
      </c>
      <c r="D4244" s="10">
        <v>1</v>
      </c>
      <c r="E4244" s="10" t="s">
        <v>59</v>
      </c>
      <c r="F4244" s="10" t="s">
        <v>8922</v>
      </c>
      <c r="G4244" s="474" t="s">
        <v>5518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 t="shared" si="190"/>
        <v>33</v>
      </c>
      <c r="O4244" s="10" t="str">
        <f t="shared" si="191"/>
        <v>2026 - 33</v>
      </c>
      <c r="P4244" s="474" t="s">
        <v>8923</v>
      </c>
    </row>
    <row r="4245" spans="1:16">
      <c r="A4245" s="471" t="s">
        <v>442</v>
      </c>
      <c r="B4245" s="11">
        <v>46252</v>
      </c>
      <c r="C4245" s="10" t="s">
        <v>370</v>
      </c>
      <c r="D4245" s="10">
        <v>2</v>
      </c>
      <c r="E4245" s="10" t="s">
        <v>59</v>
      </c>
      <c r="F4245" s="10" t="s">
        <v>8925</v>
      </c>
      <c r="G4245" s="10"/>
      <c r="H4245" s="10"/>
      <c r="I4245" s="10"/>
      <c r="J4245" s="10"/>
      <c r="K4245" s="11"/>
      <c r="L4245" s="10" t="s">
        <v>58</v>
      </c>
      <c r="M4245" s="10"/>
      <c r="N4245" s="10">
        <f t="shared" ref="N4245:N4249" si="192">WEEKNUM(B4245)</f>
        <v>34</v>
      </c>
      <c r="O4245" s="10" t="str">
        <f t="shared" ref="O4245:O4249" si="193">YEAR(K4245) &amp; " - " &amp; TEXT(WEEKNUM(K4245),"00")</f>
        <v>1900 - 00</v>
      </c>
      <c r="P4245" s="10"/>
    </row>
    <row r="4246" spans="1:16">
      <c r="A4246" s="471" t="s">
        <v>442</v>
      </c>
      <c r="B4246" s="11">
        <v>46252</v>
      </c>
      <c r="C4246" s="10" t="s">
        <v>370</v>
      </c>
      <c r="D4246" s="10">
        <v>2</v>
      </c>
      <c r="E4246" s="10" t="s">
        <v>59</v>
      </c>
      <c r="F4246" s="10" t="s">
        <v>8926</v>
      </c>
      <c r="G4246" s="10"/>
      <c r="H4246" s="10"/>
      <c r="I4246" s="10"/>
      <c r="J4246" s="10"/>
      <c r="K4246" s="11"/>
      <c r="L4246" s="10" t="s">
        <v>58</v>
      </c>
      <c r="M4246" s="10"/>
      <c r="N4246" s="10">
        <f t="shared" si="192"/>
        <v>34</v>
      </c>
      <c r="O4246" s="10" t="str">
        <f t="shared" si="193"/>
        <v>1900 - 00</v>
      </c>
      <c r="P4246" s="10"/>
    </row>
    <row r="4247" spans="1:16">
      <c r="A4247" s="471" t="s">
        <v>442</v>
      </c>
      <c r="B4247" s="11">
        <v>46252</v>
      </c>
      <c r="C4247" s="10" t="s">
        <v>370</v>
      </c>
      <c r="D4247" s="10">
        <v>2</v>
      </c>
      <c r="E4247" s="10" t="s">
        <v>59</v>
      </c>
      <c r="F4247" s="10" t="s">
        <v>8927</v>
      </c>
      <c r="G4247" s="10"/>
      <c r="H4247" s="10"/>
      <c r="I4247" s="10"/>
      <c r="J4247" s="10"/>
      <c r="K4247" s="11"/>
      <c r="L4247" s="10" t="s">
        <v>58</v>
      </c>
      <c r="M4247" s="10"/>
      <c r="N4247" s="10">
        <f t="shared" si="192"/>
        <v>34</v>
      </c>
      <c r="O4247" s="10" t="str">
        <f t="shared" si="193"/>
        <v>1900 - 00</v>
      </c>
      <c r="P4247" s="10"/>
    </row>
    <row r="4248" spans="1:16">
      <c r="A4248" s="471" t="s">
        <v>442</v>
      </c>
      <c r="B4248" s="11">
        <v>46252</v>
      </c>
      <c r="C4248" s="10" t="s">
        <v>370</v>
      </c>
      <c r="D4248" s="10">
        <v>2</v>
      </c>
      <c r="E4248" s="10" t="s">
        <v>59</v>
      </c>
      <c r="F4248" s="10" t="s">
        <v>8928</v>
      </c>
      <c r="G4248" s="10"/>
      <c r="H4248" s="10"/>
      <c r="I4248" s="10"/>
      <c r="J4248" s="10"/>
      <c r="K4248" s="11"/>
      <c r="L4248" s="10" t="s">
        <v>58</v>
      </c>
      <c r="M4248" s="10"/>
      <c r="N4248" s="10">
        <f t="shared" si="192"/>
        <v>34</v>
      </c>
      <c r="O4248" s="10" t="str">
        <f t="shared" si="193"/>
        <v>1900 - 00</v>
      </c>
      <c r="P4248" s="10"/>
    </row>
    <row r="4249" spans="1:16">
      <c r="A4249" s="476" t="s">
        <v>403</v>
      </c>
      <c r="B4249" s="11">
        <v>46254</v>
      </c>
      <c r="C4249" s="10" t="s">
        <v>29</v>
      </c>
      <c r="D4249" s="10">
        <v>2</v>
      </c>
      <c r="E4249" s="10" t="s">
        <v>59</v>
      </c>
      <c r="F4249" s="10" t="s">
        <v>5219</v>
      </c>
      <c r="G4249" s="487" t="s">
        <v>5783</v>
      </c>
      <c r="H4249" s="10"/>
      <c r="I4249" s="10"/>
      <c r="J4249" s="10"/>
      <c r="K4249" s="11">
        <v>46280</v>
      </c>
      <c r="L4249" s="10" t="s">
        <v>61</v>
      </c>
      <c r="M4249" s="478" t="s">
        <v>5896</v>
      </c>
      <c r="N4249" s="10">
        <f t="shared" si="192"/>
        <v>34</v>
      </c>
      <c r="O4249" s="10" t="str">
        <f t="shared" si="193"/>
        <v>2026 - 38</v>
      </c>
      <c r="P4249" s="487" t="s">
        <v>9075</v>
      </c>
    </row>
    <row r="4250" spans="1:16">
      <c r="A4250" s="476" t="s">
        <v>403</v>
      </c>
      <c r="B4250" s="11">
        <v>46254</v>
      </c>
      <c r="C4250" s="10" t="s">
        <v>348</v>
      </c>
      <c r="D4250" s="10">
        <v>1</v>
      </c>
      <c r="E4250" s="10" t="s">
        <v>14</v>
      </c>
      <c r="F4250" s="10" t="s">
        <v>8930</v>
      </c>
      <c r="G4250" s="10"/>
      <c r="H4250" s="10" t="s">
        <v>379</v>
      </c>
      <c r="I4250" s="10"/>
      <c r="J4250" s="10"/>
      <c r="K4250" s="11">
        <v>46262</v>
      </c>
      <c r="L4250" s="10" t="s">
        <v>58</v>
      </c>
      <c r="M4250" s="10"/>
      <c r="N4250" s="10">
        <f t="shared" ref="N4250:N4262" si="194">WEEKNUM(B4250)</f>
        <v>34</v>
      </c>
      <c r="O4250" s="10" t="str">
        <f t="shared" ref="O4250:O4262" si="195">YEAR(K4250) &amp; " - " &amp; TEXT(WEEKNUM(K4250),"00")</f>
        <v>2026 - 35</v>
      </c>
      <c r="P4250" s="10"/>
    </row>
    <row r="4251" spans="1:16">
      <c r="A4251" s="476" t="s">
        <v>403</v>
      </c>
      <c r="B4251" s="11">
        <v>46254</v>
      </c>
      <c r="C4251" s="10" t="s">
        <v>29</v>
      </c>
      <c r="D4251" s="10">
        <v>3</v>
      </c>
      <c r="E4251" s="10" t="s">
        <v>59</v>
      </c>
      <c r="F4251" s="10" t="s">
        <v>8931</v>
      </c>
      <c r="G4251" s="487" t="s">
        <v>5783</v>
      </c>
      <c r="H4251" s="10"/>
      <c r="I4251" s="10"/>
      <c r="J4251" s="10"/>
      <c r="K4251" s="11">
        <v>46280</v>
      </c>
      <c r="L4251" s="10" t="s">
        <v>61</v>
      </c>
      <c r="M4251" s="478" t="s">
        <v>5896</v>
      </c>
      <c r="N4251" s="10">
        <f t="shared" si="194"/>
        <v>34</v>
      </c>
      <c r="O4251" s="10" t="str">
        <f t="shared" si="195"/>
        <v>2026 - 38</v>
      </c>
      <c r="P4251" s="487" t="s">
        <v>9075</v>
      </c>
    </row>
    <row r="4252" spans="1:16">
      <c r="A4252" s="476" t="s">
        <v>403</v>
      </c>
      <c r="B4252" s="11">
        <v>46254</v>
      </c>
      <c r="C4252" s="10" t="s">
        <v>60</v>
      </c>
      <c r="D4252" s="10">
        <v>6</v>
      </c>
      <c r="E4252" s="10" t="s">
        <v>59</v>
      </c>
      <c r="F4252" s="10" t="s">
        <v>8932</v>
      </c>
      <c r="G4252" s="492" t="s">
        <v>6462</v>
      </c>
      <c r="H4252" s="492" t="s">
        <v>379</v>
      </c>
      <c r="I4252" s="10"/>
      <c r="J4252" s="10"/>
      <c r="K4252" s="11">
        <v>46286</v>
      </c>
      <c r="L4252" s="10" t="s">
        <v>61</v>
      </c>
      <c r="M4252" s="10"/>
      <c r="N4252" s="10">
        <f t="shared" si="194"/>
        <v>34</v>
      </c>
      <c r="O4252" s="10" t="str">
        <f t="shared" si="195"/>
        <v>2026 - 39</v>
      </c>
      <c r="P4252" s="492" t="s">
        <v>9118</v>
      </c>
    </row>
    <row r="4253" spans="1:16">
      <c r="A4253" s="476" t="s">
        <v>403</v>
      </c>
      <c r="B4253" s="11">
        <v>46254</v>
      </c>
      <c r="C4253" s="10" t="s">
        <v>348</v>
      </c>
      <c r="D4253" s="10">
        <v>1</v>
      </c>
      <c r="E4253" s="10" t="s">
        <v>59</v>
      </c>
      <c r="F4253" s="10" t="s">
        <v>5996</v>
      </c>
      <c r="G4253" s="10"/>
      <c r="H4253" s="10" t="s">
        <v>379</v>
      </c>
      <c r="I4253" s="10"/>
      <c r="J4253" s="10"/>
      <c r="K4253" s="11">
        <v>46262</v>
      </c>
      <c r="L4253" s="10" t="s">
        <v>58</v>
      </c>
      <c r="M4253" s="10"/>
      <c r="N4253" s="10">
        <f t="shared" si="194"/>
        <v>34</v>
      </c>
      <c r="O4253" s="10" t="str">
        <f t="shared" si="195"/>
        <v>2026 - 35</v>
      </c>
      <c r="P4253" s="10"/>
    </row>
    <row r="4254" spans="1:16">
      <c r="A4254" s="476" t="s">
        <v>403</v>
      </c>
      <c r="B4254" s="11">
        <v>46255</v>
      </c>
      <c r="C4254" s="10" t="s">
        <v>348</v>
      </c>
      <c r="D4254" s="10">
        <v>1</v>
      </c>
      <c r="E4254" s="10" t="s">
        <v>59</v>
      </c>
      <c r="F4254" s="10" t="s">
        <v>5996</v>
      </c>
      <c r="G4254" s="10"/>
      <c r="H4254" s="10" t="s">
        <v>379</v>
      </c>
      <c r="I4254" s="10"/>
      <c r="J4254" s="10"/>
      <c r="K4254" s="11">
        <v>46282</v>
      </c>
      <c r="L4254" s="10" t="s">
        <v>61</v>
      </c>
      <c r="M4254" s="10"/>
      <c r="N4254" s="10">
        <f>WEEKNUM(B4254)</f>
        <v>34</v>
      </c>
      <c r="O4254" s="10" t="str">
        <f>YEAR(K4254) &amp; " - " &amp; TEXT(WEEKNUM(K4254),"00")</f>
        <v>2026 - 38</v>
      </c>
      <c r="P4254" s="10"/>
    </row>
    <row r="4255" spans="1:16">
      <c r="A4255" s="476" t="s">
        <v>403</v>
      </c>
      <c r="B4255" s="11">
        <v>46254</v>
      </c>
      <c r="C4255" s="10" t="s">
        <v>24</v>
      </c>
      <c r="D4255" s="10">
        <v>1</v>
      </c>
      <c r="E4255" s="10" t="s">
        <v>59</v>
      </c>
      <c r="F4255" s="10" t="s">
        <v>6656</v>
      </c>
      <c r="G4255" s="482" t="s">
        <v>5927</v>
      </c>
      <c r="H4255" s="10"/>
      <c r="I4255" s="10"/>
      <c r="J4255" s="10"/>
      <c r="K4255" s="11">
        <v>46275</v>
      </c>
      <c r="L4255" s="10" t="s">
        <v>61</v>
      </c>
      <c r="M4255" s="10"/>
      <c r="N4255" s="10">
        <f t="shared" si="194"/>
        <v>34</v>
      </c>
      <c r="O4255" s="10" t="str">
        <f t="shared" si="195"/>
        <v>2026 - 37</v>
      </c>
      <c r="P4255" s="482" t="s">
        <v>9041</v>
      </c>
    </row>
    <row r="4256" spans="1:16">
      <c r="A4256" s="476" t="s">
        <v>403</v>
      </c>
      <c r="B4256" s="11">
        <v>46254</v>
      </c>
      <c r="C4256" s="10" t="s">
        <v>24</v>
      </c>
      <c r="D4256" s="10">
        <v>5</v>
      </c>
      <c r="E4256" s="10" t="s">
        <v>14</v>
      </c>
      <c r="F4256" s="10" t="s">
        <v>5454</v>
      </c>
      <c r="G4256" s="482" t="s">
        <v>5927</v>
      </c>
      <c r="H4256" s="10"/>
      <c r="I4256" s="10"/>
      <c r="J4256" s="10"/>
      <c r="K4256" s="11">
        <v>46275</v>
      </c>
      <c r="L4256" s="10" t="s">
        <v>61</v>
      </c>
      <c r="M4256" s="10"/>
      <c r="N4256" s="10">
        <f t="shared" si="194"/>
        <v>34</v>
      </c>
      <c r="O4256" s="10" t="str">
        <f t="shared" si="195"/>
        <v>2026 - 37</v>
      </c>
      <c r="P4256" s="482" t="s">
        <v>9041</v>
      </c>
    </row>
    <row r="4257" spans="1:16">
      <c r="A4257" s="476" t="s">
        <v>403</v>
      </c>
      <c r="B4257" s="11">
        <v>46254</v>
      </c>
      <c r="C4257" s="10" t="s">
        <v>24</v>
      </c>
      <c r="D4257" s="10">
        <v>2</v>
      </c>
      <c r="E4257" s="10" t="s">
        <v>59</v>
      </c>
      <c r="F4257" s="10" t="s">
        <v>8933</v>
      </c>
      <c r="G4257" s="482" t="s">
        <v>5927</v>
      </c>
      <c r="H4257" s="10"/>
      <c r="I4257" s="10"/>
      <c r="J4257" s="10"/>
      <c r="K4257" s="11">
        <v>46275</v>
      </c>
      <c r="L4257" s="10" t="s">
        <v>61</v>
      </c>
      <c r="M4257" s="10"/>
      <c r="N4257" s="10">
        <f t="shared" si="194"/>
        <v>34</v>
      </c>
      <c r="O4257" s="10" t="str">
        <f t="shared" si="195"/>
        <v>2026 - 37</v>
      </c>
      <c r="P4257" s="482" t="s">
        <v>9041</v>
      </c>
    </row>
    <row r="4258" spans="1:16">
      <c r="A4258" s="476" t="s">
        <v>403</v>
      </c>
      <c r="B4258" s="11">
        <v>46254</v>
      </c>
      <c r="C4258" s="10" t="s">
        <v>24</v>
      </c>
      <c r="D4258" s="10">
        <v>2</v>
      </c>
      <c r="E4258" s="10" t="s">
        <v>59</v>
      </c>
      <c r="F4258" s="10" t="s">
        <v>8934</v>
      </c>
      <c r="G4258" s="482" t="s">
        <v>5927</v>
      </c>
      <c r="H4258" s="10"/>
      <c r="I4258" s="10"/>
      <c r="J4258" s="10"/>
      <c r="K4258" s="11">
        <v>46275</v>
      </c>
      <c r="L4258" s="10" t="s">
        <v>61</v>
      </c>
      <c r="M4258" s="10"/>
      <c r="N4258" s="10">
        <f t="shared" si="194"/>
        <v>34</v>
      </c>
      <c r="O4258" s="10" t="str">
        <f t="shared" si="195"/>
        <v>2026 - 37</v>
      </c>
      <c r="P4258" s="482" t="s">
        <v>9041</v>
      </c>
    </row>
    <row r="4259" spans="1:16">
      <c r="A4259" s="476" t="s">
        <v>403</v>
      </c>
      <c r="B4259" s="11">
        <v>46254</v>
      </c>
      <c r="C4259" s="10" t="s">
        <v>24</v>
      </c>
      <c r="D4259" s="10">
        <v>1</v>
      </c>
      <c r="E4259" s="10" t="s">
        <v>59</v>
      </c>
      <c r="F4259" s="10" t="s">
        <v>82</v>
      </c>
      <c r="G4259" s="482" t="s">
        <v>5927</v>
      </c>
      <c r="H4259" s="10"/>
      <c r="I4259" s="10"/>
      <c r="J4259" s="10"/>
      <c r="K4259" s="11">
        <v>46275</v>
      </c>
      <c r="L4259" s="10" t="s">
        <v>61</v>
      </c>
      <c r="M4259" s="10"/>
      <c r="N4259" s="10">
        <f t="shared" si="194"/>
        <v>34</v>
      </c>
      <c r="O4259" s="10" t="str">
        <f t="shared" si="195"/>
        <v>2026 - 37</v>
      </c>
      <c r="P4259" s="482" t="s">
        <v>9041</v>
      </c>
    </row>
    <row r="4260" spans="1:16">
      <c r="A4260" s="476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7590</v>
      </c>
      <c r="G4260" s="482" t="s">
        <v>5927</v>
      </c>
      <c r="H4260" s="10"/>
      <c r="I4260" s="10"/>
      <c r="J4260" s="10"/>
      <c r="K4260" s="11">
        <v>46275</v>
      </c>
      <c r="L4260" s="10" t="s">
        <v>61</v>
      </c>
      <c r="M4260" s="10"/>
      <c r="N4260" s="10">
        <f t="shared" si="194"/>
        <v>34</v>
      </c>
      <c r="O4260" s="10" t="str">
        <f t="shared" si="195"/>
        <v>2026 - 37</v>
      </c>
      <c r="P4260" s="482" t="s">
        <v>9041</v>
      </c>
    </row>
    <row r="4261" spans="1:16">
      <c r="A4261" s="476" t="s">
        <v>403</v>
      </c>
      <c r="B4261" s="11">
        <v>46254</v>
      </c>
      <c r="C4261" s="10" t="s">
        <v>24</v>
      </c>
      <c r="D4261" s="10">
        <v>1</v>
      </c>
      <c r="E4261" s="10" t="s">
        <v>59</v>
      </c>
      <c r="F4261" s="10" t="s">
        <v>6296</v>
      </c>
      <c r="G4261" s="482" t="s">
        <v>5927</v>
      </c>
      <c r="H4261" s="10"/>
      <c r="I4261" s="10"/>
      <c r="J4261" s="10"/>
      <c r="K4261" s="11">
        <v>46275</v>
      </c>
      <c r="L4261" s="10" t="s">
        <v>61</v>
      </c>
      <c r="M4261" s="10"/>
      <c r="N4261" s="10">
        <f t="shared" si="194"/>
        <v>34</v>
      </c>
      <c r="O4261" s="10" t="str">
        <f t="shared" si="195"/>
        <v>2026 - 37</v>
      </c>
      <c r="P4261" s="482" t="s">
        <v>9041</v>
      </c>
    </row>
    <row r="4262" spans="1:16">
      <c r="A4262" s="476" t="s">
        <v>403</v>
      </c>
      <c r="B4262" s="11">
        <v>46254</v>
      </c>
      <c r="C4262" s="10" t="s">
        <v>348</v>
      </c>
      <c r="D4262" s="10">
        <v>1</v>
      </c>
      <c r="E4262" s="10" t="s">
        <v>59</v>
      </c>
      <c r="F4262" s="10" t="s">
        <v>8935</v>
      </c>
      <c r="G4262" s="10"/>
      <c r="H4262" s="10"/>
      <c r="I4262" s="10"/>
      <c r="J4262" s="10"/>
      <c r="K4262" s="11">
        <v>46258</v>
      </c>
      <c r="L4262" s="10" t="s">
        <v>58</v>
      </c>
      <c r="M4262" s="10"/>
      <c r="N4262" s="10">
        <f t="shared" si="194"/>
        <v>34</v>
      </c>
      <c r="O4262" s="10" t="str">
        <f t="shared" si="195"/>
        <v>2026 - 35</v>
      </c>
      <c r="P4262" s="10"/>
    </row>
    <row r="4263" spans="1:16">
      <c r="A4263" s="10" t="s">
        <v>442</v>
      </c>
      <c r="B4263" s="11">
        <v>46255</v>
      </c>
      <c r="C4263" s="10" t="s">
        <v>29</v>
      </c>
      <c r="D4263" s="10">
        <v>1</v>
      </c>
      <c r="E4263" s="10" t="s">
        <v>12</v>
      </c>
      <c r="F4263" s="477" t="s">
        <v>8936</v>
      </c>
      <c r="G4263" s="477" t="s">
        <v>5741</v>
      </c>
      <c r="H4263" s="10"/>
      <c r="I4263" s="10"/>
      <c r="J4263" s="10"/>
      <c r="K4263" s="11">
        <v>46255</v>
      </c>
      <c r="L4263" s="10" t="s">
        <v>61</v>
      </c>
      <c r="M4263" s="10"/>
      <c r="N4263" s="10">
        <f>WEEKNUM(B4263)</f>
        <v>34</v>
      </c>
      <c r="O4263" s="10" t="str">
        <f>YEAR(K4263) &amp; " - " &amp; TEXT(WEEKNUM(K4263),"00")</f>
        <v>2026 - 34</v>
      </c>
      <c r="P4263" s="477" t="s">
        <v>8940</v>
      </c>
    </row>
    <row r="4264" spans="1:16">
      <c r="A4264" s="10" t="s">
        <v>442</v>
      </c>
      <c r="B4264" s="11">
        <v>46255</v>
      </c>
      <c r="C4264" s="10" t="s">
        <v>29</v>
      </c>
      <c r="D4264" s="10">
        <v>2</v>
      </c>
      <c r="E4264" s="10" t="s">
        <v>12</v>
      </c>
      <c r="F4264" s="10" t="s">
        <v>8937</v>
      </c>
      <c r="G4264" s="477" t="s">
        <v>5741</v>
      </c>
      <c r="H4264" s="10"/>
      <c r="I4264" s="10"/>
      <c r="J4264" s="10"/>
      <c r="K4264" s="11">
        <v>46255</v>
      </c>
      <c r="L4264" s="10" t="s">
        <v>61</v>
      </c>
      <c r="M4264" s="10"/>
      <c r="N4264" s="10">
        <f>WEEKNUM(B4264)</f>
        <v>34</v>
      </c>
      <c r="O4264" s="10" t="str">
        <f>YEAR(K4264) &amp; " - " &amp; TEXT(WEEKNUM(K4264),"00")</f>
        <v>2026 - 34</v>
      </c>
      <c r="P4264" s="477" t="s">
        <v>8940</v>
      </c>
    </row>
    <row r="4265" spans="1:16">
      <c r="A4265" s="10" t="s">
        <v>442</v>
      </c>
      <c r="B4265" s="11">
        <v>46255</v>
      </c>
      <c r="C4265" s="10" t="s">
        <v>29</v>
      </c>
      <c r="D4265" s="10">
        <v>2</v>
      </c>
      <c r="E4265" s="10" t="s">
        <v>59</v>
      </c>
      <c r="F4265" s="10" t="s">
        <v>8938</v>
      </c>
      <c r="G4265" s="477" t="s">
        <v>5741</v>
      </c>
      <c r="H4265" s="10"/>
      <c r="I4265" s="10"/>
      <c r="J4265" s="10"/>
      <c r="K4265" s="11">
        <v>46255</v>
      </c>
      <c r="L4265" s="10" t="s">
        <v>61</v>
      </c>
      <c r="M4265" s="10"/>
      <c r="N4265" s="10">
        <f>WEEKNUM(B4265)</f>
        <v>34</v>
      </c>
      <c r="O4265" s="10" t="str">
        <f>YEAR(K4265) &amp; " - " &amp; TEXT(WEEKNUM(K4265),"00")</f>
        <v>2026 - 34</v>
      </c>
      <c r="P4265" s="477" t="s">
        <v>8940</v>
      </c>
    </row>
    <row r="4266" spans="1:16">
      <c r="A4266" s="10" t="s">
        <v>442</v>
      </c>
      <c r="B4266" s="11">
        <v>46255</v>
      </c>
      <c r="C4266" s="10" t="s">
        <v>29</v>
      </c>
      <c r="D4266" s="10">
        <v>4</v>
      </c>
      <c r="E4266" s="10" t="s">
        <v>59</v>
      </c>
      <c r="F4266" s="10" t="s">
        <v>8011</v>
      </c>
      <c r="G4266" s="477" t="s">
        <v>5741</v>
      </c>
      <c r="H4266" s="10"/>
      <c r="I4266" s="10"/>
      <c r="J4266" s="10"/>
      <c r="K4266" s="11">
        <v>46255</v>
      </c>
      <c r="L4266" s="10" t="s">
        <v>61</v>
      </c>
      <c r="M4266" s="10"/>
      <c r="N4266" s="10">
        <f>WEEKNUM(B4266)</f>
        <v>34</v>
      </c>
      <c r="O4266" s="10" t="str">
        <f>YEAR(K4266) &amp; " - " &amp; TEXT(WEEKNUM(K4266),"00")</f>
        <v>2026 - 34</v>
      </c>
      <c r="P4266" s="477" t="s">
        <v>8940</v>
      </c>
    </row>
    <row r="4267" spans="1:16">
      <c r="A4267" s="10" t="s">
        <v>442</v>
      </c>
      <c r="B4267" s="11">
        <v>46255</v>
      </c>
      <c r="C4267" s="10" t="s">
        <v>29</v>
      </c>
      <c r="D4267" s="10">
        <v>1</v>
      </c>
      <c r="E4267" s="10" t="s">
        <v>59</v>
      </c>
      <c r="F4267" s="10" t="s">
        <v>8939</v>
      </c>
      <c r="G4267" s="477" t="s">
        <v>5741</v>
      </c>
      <c r="H4267" s="10"/>
      <c r="I4267" s="10"/>
      <c r="J4267" s="10"/>
      <c r="K4267" s="11">
        <v>46255</v>
      </c>
      <c r="L4267" s="10" t="s">
        <v>61</v>
      </c>
      <c r="M4267" s="10"/>
      <c r="N4267" s="10">
        <f>WEEKNUM(B4267)</f>
        <v>34</v>
      </c>
      <c r="O4267" s="10" t="str">
        <f>YEAR(K4267) &amp; " - " &amp; TEXT(WEEKNUM(K4267),"00")</f>
        <v>2026 - 34</v>
      </c>
      <c r="P4267" s="477" t="s">
        <v>8940</v>
      </c>
    </row>
    <row r="4268" spans="1:16">
      <c r="A4268" s="10" t="s">
        <v>376</v>
      </c>
      <c r="B4268" s="11">
        <v>46255</v>
      </c>
      <c r="C4268" s="10" t="s">
        <v>5623</v>
      </c>
      <c r="D4268" s="10">
        <v>10</v>
      </c>
      <c r="E4268" s="10" t="s">
        <v>59</v>
      </c>
      <c r="F4268" s="10" t="s">
        <v>8943</v>
      </c>
      <c r="G4268" s="10"/>
      <c r="H4268" s="10" t="s">
        <v>5630</v>
      </c>
      <c r="I4268" s="10"/>
      <c r="J4268" s="10"/>
      <c r="K4268" s="11"/>
      <c r="L4268" s="478" t="s">
        <v>8969</v>
      </c>
      <c r="M4268" s="10"/>
      <c r="N4268" s="10">
        <f t="shared" ref="N4268:N4301" si="196">WEEKNUM(B4268)</f>
        <v>34</v>
      </c>
      <c r="O4268" s="10" t="str">
        <f t="shared" ref="O4268:O4301" si="197">YEAR(K4268) &amp; " - " &amp; TEXT(WEEKNUM(K4268),"00")</f>
        <v>1900 - 00</v>
      </c>
      <c r="P4268" s="10"/>
    </row>
    <row r="4269" spans="1:16">
      <c r="A4269" s="10" t="s">
        <v>376</v>
      </c>
      <c r="B4269" s="11">
        <v>46255</v>
      </c>
      <c r="C4269" s="10" t="s">
        <v>60</v>
      </c>
      <c r="D4269" s="10">
        <v>2</v>
      </c>
      <c r="E4269" s="10" t="s">
        <v>15</v>
      </c>
      <c r="F4269" s="10" t="s">
        <v>204</v>
      </c>
      <c r="G4269" s="10"/>
      <c r="H4269" s="10"/>
      <c r="I4269" s="10"/>
      <c r="J4269" s="10"/>
      <c r="K4269" s="11">
        <v>46275</v>
      </c>
      <c r="L4269" s="478" t="s">
        <v>61</v>
      </c>
      <c r="M4269" s="10"/>
      <c r="N4269" s="10">
        <f t="shared" si="196"/>
        <v>34</v>
      </c>
      <c r="O4269" s="10" t="str">
        <f t="shared" si="197"/>
        <v>2026 - 37</v>
      </c>
      <c r="P4269" s="10"/>
    </row>
    <row r="4270" spans="1:16">
      <c r="A4270" s="10" t="s">
        <v>376</v>
      </c>
      <c r="B4270" s="11">
        <v>46255</v>
      </c>
      <c r="C4270" s="10" t="s">
        <v>60</v>
      </c>
      <c r="D4270" s="10">
        <v>20</v>
      </c>
      <c r="E4270" s="10" t="s">
        <v>59</v>
      </c>
      <c r="F4270" s="10" t="s">
        <v>338</v>
      </c>
      <c r="G4270" s="10"/>
      <c r="H4270" s="10"/>
      <c r="I4270" s="10"/>
      <c r="J4270" s="10"/>
      <c r="K4270" s="11"/>
      <c r="L4270" s="478" t="s">
        <v>8969</v>
      </c>
      <c r="M4270" s="10"/>
      <c r="N4270" s="10">
        <f t="shared" si="196"/>
        <v>34</v>
      </c>
      <c r="O4270" s="10" t="str">
        <f t="shared" si="197"/>
        <v>1900 - 00</v>
      </c>
      <c r="P4270" s="10"/>
    </row>
    <row r="4271" spans="1:16">
      <c r="A4271" s="10" t="s">
        <v>376</v>
      </c>
      <c r="B4271" s="11">
        <v>46255</v>
      </c>
      <c r="C4271" s="10" t="s">
        <v>60</v>
      </c>
      <c r="D4271" s="10">
        <v>11</v>
      </c>
      <c r="E4271" s="10" t="s">
        <v>59</v>
      </c>
      <c r="F4271" s="10" t="s">
        <v>8944</v>
      </c>
      <c r="G4271" s="10"/>
      <c r="H4271" s="480" t="s">
        <v>9004</v>
      </c>
      <c r="I4271" s="10"/>
      <c r="J4271" s="10"/>
      <c r="K4271" s="11">
        <v>46256</v>
      </c>
      <c r="L4271" s="478" t="s">
        <v>61</v>
      </c>
      <c r="M4271" s="10"/>
      <c r="N4271" s="10">
        <f t="shared" si="196"/>
        <v>34</v>
      </c>
      <c r="O4271" s="10" t="str">
        <f t="shared" si="197"/>
        <v>2026 - 34</v>
      </c>
      <c r="P4271" s="10"/>
    </row>
    <row r="4272" spans="1:16">
      <c r="A4272" s="10" t="s">
        <v>376</v>
      </c>
      <c r="B4272" s="11">
        <v>46255</v>
      </c>
      <c r="C4272" s="10" t="s">
        <v>22</v>
      </c>
      <c r="D4272" s="10">
        <v>100</v>
      </c>
      <c r="E4272" s="10" t="s">
        <v>59</v>
      </c>
      <c r="F4272" s="10" t="s">
        <v>6303</v>
      </c>
      <c r="G4272" s="10"/>
      <c r="H4272" s="10"/>
      <c r="I4272" s="10"/>
      <c r="J4272" s="10"/>
      <c r="K4272" s="11">
        <v>46274</v>
      </c>
      <c r="L4272" s="478" t="s">
        <v>61</v>
      </c>
      <c r="M4272" s="10"/>
      <c r="N4272" s="10">
        <f t="shared" si="196"/>
        <v>34</v>
      </c>
      <c r="O4272" s="10" t="str">
        <f t="shared" si="197"/>
        <v>2026 - 37</v>
      </c>
      <c r="P4272" s="10"/>
    </row>
    <row r="4273" spans="1:16">
      <c r="A4273" s="10" t="s">
        <v>376</v>
      </c>
      <c r="B4273" s="11">
        <v>46255</v>
      </c>
      <c r="C4273" s="10" t="s">
        <v>22</v>
      </c>
      <c r="D4273" s="10">
        <v>12</v>
      </c>
      <c r="E4273" s="10" t="s">
        <v>344</v>
      </c>
      <c r="F4273" s="10" t="s">
        <v>6304</v>
      </c>
      <c r="G4273" s="482" t="s">
        <v>5783</v>
      </c>
      <c r="H4273" s="10"/>
      <c r="I4273" s="10"/>
      <c r="J4273" s="10"/>
      <c r="K4273" s="11">
        <v>46274</v>
      </c>
      <c r="L4273" s="478" t="s">
        <v>61</v>
      </c>
      <c r="M4273" s="10"/>
      <c r="N4273" s="10">
        <f t="shared" ref="N4273:N4274" si="198">WEEKNUM(B4273)</f>
        <v>34</v>
      </c>
      <c r="O4273" s="10" t="str">
        <f t="shared" ref="O4273:O4274" si="199">YEAR(K4273) &amp; " - " &amp; TEXT(WEEKNUM(K4273),"00")</f>
        <v>2026 - 37</v>
      </c>
      <c r="P4273" s="482" t="s">
        <v>9033</v>
      </c>
    </row>
    <row r="4274" spans="1:16">
      <c r="A4274" s="10" t="s">
        <v>376</v>
      </c>
      <c r="B4274" s="11">
        <v>46255</v>
      </c>
      <c r="C4274" s="10" t="s">
        <v>22</v>
      </c>
      <c r="D4274" s="10">
        <v>12</v>
      </c>
      <c r="E4274" s="10" t="s">
        <v>344</v>
      </c>
      <c r="F4274" s="10" t="s">
        <v>6305</v>
      </c>
      <c r="G4274" s="482" t="s">
        <v>5783</v>
      </c>
      <c r="H4274" s="10"/>
      <c r="I4274" s="10"/>
      <c r="J4274" s="10"/>
      <c r="K4274" s="11">
        <v>46274</v>
      </c>
      <c r="L4274" s="478" t="s">
        <v>61</v>
      </c>
      <c r="M4274" s="10"/>
      <c r="N4274" s="10">
        <f t="shared" si="198"/>
        <v>34</v>
      </c>
      <c r="O4274" s="10" t="str">
        <f t="shared" si="199"/>
        <v>2026 - 37</v>
      </c>
      <c r="P4274" s="482" t="s">
        <v>9033</v>
      </c>
    </row>
    <row r="4275" spans="1:16">
      <c r="A4275" s="10" t="s">
        <v>376</v>
      </c>
      <c r="B4275" s="11">
        <v>46255</v>
      </c>
      <c r="C4275" s="10" t="s">
        <v>22</v>
      </c>
      <c r="D4275" s="10">
        <v>1</v>
      </c>
      <c r="E4275" s="10" t="s">
        <v>15</v>
      </c>
      <c r="F4275" s="10" t="s">
        <v>6307</v>
      </c>
      <c r="G4275" s="482" t="s">
        <v>5783</v>
      </c>
      <c r="H4275" s="10"/>
      <c r="I4275" s="10"/>
      <c r="J4275" s="10"/>
      <c r="K4275" s="11">
        <v>46274</v>
      </c>
      <c r="L4275" s="478" t="s">
        <v>61</v>
      </c>
      <c r="M4275" s="10"/>
      <c r="N4275" s="10">
        <f t="shared" ref="N4275" si="200">WEEKNUM(B4275)</f>
        <v>34</v>
      </c>
      <c r="O4275" s="10" t="str">
        <f t="shared" ref="O4275" si="201">YEAR(K4275) &amp; " - " &amp; TEXT(WEEKNUM(K4275),"00")</f>
        <v>2026 - 37</v>
      </c>
      <c r="P4275" s="482" t="s">
        <v>9033</v>
      </c>
    </row>
    <row r="4276" spans="1:16">
      <c r="A4276" s="10" t="s">
        <v>376</v>
      </c>
      <c r="B4276" s="11">
        <v>46255</v>
      </c>
      <c r="C4276" s="10" t="s">
        <v>22</v>
      </c>
      <c r="D4276" s="10">
        <v>1</v>
      </c>
      <c r="E4276" s="10" t="s">
        <v>15</v>
      </c>
      <c r="F4276" s="10" t="s">
        <v>6307</v>
      </c>
      <c r="G4276" s="482" t="s">
        <v>5783</v>
      </c>
      <c r="H4276" s="10"/>
      <c r="I4276" s="10"/>
      <c r="J4276" s="10"/>
      <c r="K4276" s="11">
        <v>46280</v>
      </c>
      <c r="L4276" s="10" t="s">
        <v>61</v>
      </c>
      <c r="M4276" s="10"/>
      <c r="N4276" s="10">
        <f>WEEKNUM(B4276)</f>
        <v>34</v>
      </c>
      <c r="O4276" s="10" t="str">
        <f>YEAR(K4276) &amp; " - " &amp; TEXT(WEEKNUM(K4276),"00")</f>
        <v>2026 - 38</v>
      </c>
      <c r="P4276" s="487" t="s">
        <v>9076</v>
      </c>
    </row>
    <row r="4277" spans="1:16">
      <c r="A4277" s="10" t="s">
        <v>376</v>
      </c>
      <c r="B4277" s="11">
        <v>46255</v>
      </c>
      <c r="C4277" s="10" t="s">
        <v>22</v>
      </c>
      <c r="D4277" s="10">
        <v>36</v>
      </c>
      <c r="E4277" s="10" t="s">
        <v>344</v>
      </c>
      <c r="F4277" s="10" t="s">
        <v>6308</v>
      </c>
      <c r="G4277" s="482" t="s">
        <v>5783</v>
      </c>
      <c r="H4277" s="10"/>
      <c r="I4277" s="10"/>
      <c r="J4277" s="10"/>
      <c r="K4277" s="11">
        <v>46274</v>
      </c>
      <c r="L4277" s="478" t="s">
        <v>61</v>
      </c>
      <c r="M4277" s="10"/>
      <c r="N4277" s="10">
        <f t="shared" ref="N4277" si="202">WEEKNUM(B4277)</f>
        <v>34</v>
      </c>
      <c r="O4277" s="10" t="str">
        <f t="shared" ref="O4277" si="203">YEAR(K4277) &amp; " - " &amp; TEXT(WEEKNUM(K4277),"00")</f>
        <v>2026 - 37</v>
      </c>
      <c r="P4277" s="482" t="s">
        <v>9033</v>
      </c>
    </row>
    <row r="4278" spans="1:16">
      <c r="A4278" s="10" t="s">
        <v>376</v>
      </c>
      <c r="B4278" s="11">
        <v>46255</v>
      </c>
      <c r="C4278" s="10" t="s">
        <v>22</v>
      </c>
      <c r="D4278" s="10">
        <v>5</v>
      </c>
      <c r="E4278" s="10" t="s">
        <v>59</v>
      </c>
      <c r="F4278" s="10" t="s">
        <v>178</v>
      </c>
      <c r="G4278" s="482" t="s">
        <v>5783</v>
      </c>
      <c r="H4278" s="10"/>
      <c r="I4278" s="10"/>
      <c r="J4278" s="10"/>
      <c r="K4278" s="11">
        <v>46274</v>
      </c>
      <c r="L4278" s="478" t="s">
        <v>61</v>
      </c>
      <c r="M4278" s="10"/>
      <c r="N4278" s="10">
        <f t="shared" ref="N4278" si="204">WEEKNUM(B4278)</f>
        <v>34</v>
      </c>
      <c r="O4278" s="10" t="str">
        <f t="shared" ref="O4278" si="205">YEAR(K4278) &amp; " - " &amp; TEXT(WEEKNUM(K4278),"00")</f>
        <v>2026 - 37</v>
      </c>
      <c r="P4278" s="482" t="s">
        <v>9033</v>
      </c>
    </row>
    <row r="4279" spans="1:16">
      <c r="A4279" s="10" t="s">
        <v>376</v>
      </c>
      <c r="B4279" s="11">
        <v>46255</v>
      </c>
      <c r="C4279" s="10" t="s">
        <v>22</v>
      </c>
      <c r="D4279" s="10">
        <v>2</v>
      </c>
      <c r="E4279" s="10" t="s">
        <v>344</v>
      </c>
      <c r="F4279" s="10" t="s">
        <v>6309</v>
      </c>
      <c r="G4279" s="482" t="s">
        <v>5783</v>
      </c>
      <c r="H4279" s="10"/>
      <c r="I4279" s="10"/>
      <c r="J4279" s="10"/>
      <c r="K4279" s="11">
        <v>46274</v>
      </c>
      <c r="L4279" s="478" t="s">
        <v>61</v>
      </c>
      <c r="M4279" s="10"/>
      <c r="N4279" s="10">
        <f t="shared" ref="N4279" si="206">WEEKNUM(B4279)</f>
        <v>34</v>
      </c>
      <c r="O4279" s="10" t="str">
        <f t="shared" ref="O4279" si="207">YEAR(K4279) &amp; " - " &amp; TEXT(WEEKNUM(K4279),"00")</f>
        <v>2026 - 37</v>
      </c>
      <c r="P4279" s="482" t="s">
        <v>9033</v>
      </c>
    </row>
    <row r="4280" spans="1:16">
      <c r="A4280" s="10" t="s">
        <v>376</v>
      </c>
      <c r="B4280" s="11">
        <v>46255</v>
      </c>
      <c r="C4280" s="10" t="s">
        <v>22</v>
      </c>
      <c r="D4280" s="10">
        <v>2</v>
      </c>
      <c r="E4280" s="10" t="s">
        <v>344</v>
      </c>
      <c r="F4280" s="10" t="s">
        <v>6310</v>
      </c>
      <c r="G4280" s="482" t="s">
        <v>5783</v>
      </c>
      <c r="H4280" s="10"/>
      <c r="I4280" s="10"/>
      <c r="J4280" s="10"/>
      <c r="K4280" s="11">
        <v>46274</v>
      </c>
      <c r="L4280" s="478" t="s">
        <v>61</v>
      </c>
      <c r="M4280" s="10"/>
      <c r="N4280" s="10">
        <f t="shared" ref="N4280" si="208">WEEKNUM(B4280)</f>
        <v>34</v>
      </c>
      <c r="O4280" s="10" t="str">
        <f t="shared" ref="O4280" si="209">YEAR(K4280) &amp; " - " &amp; TEXT(WEEKNUM(K4280),"00")</f>
        <v>2026 - 37</v>
      </c>
      <c r="P4280" s="482" t="s">
        <v>9033</v>
      </c>
    </row>
    <row r="4281" spans="1:16">
      <c r="A4281" s="10" t="s">
        <v>376</v>
      </c>
      <c r="B4281" s="11">
        <v>46255</v>
      </c>
      <c r="C4281" s="10" t="s">
        <v>22</v>
      </c>
      <c r="D4281" s="10">
        <v>2</v>
      </c>
      <c r="E4281" s="10" t="s">
        <v>344</v>
      </c>
      <c r="F4281" s="10" t="s">
        <v>8945</v>
      </c>
      <c r="G4281" s="482" t="s">
        <v>5783</v>
      </c>
      <c r="H4281" s="10"/>
      <c r="I4281" s="10"/>
      <c r="J4281" s="10"/>
      <c r="K4281" s="11">
        <v>46274</v>
      </c>
      <c r="L4281" s="478" t="s">
        <v>61</v>
      </c>
      <c r="M4281" s="10"/>
      <c r="N4281" s="10">
        <f t="shared" ref="N4281" si="210">WEEKNUM(B4281)</f>
        <v>34</v>
      </c>
      <c r="O4281" s="10" t="str">
        <f t="shared" ref="O4281" si="211">YEAR(K4281) &amp; " - " &amp; TEXT(WEEKNUM(K4281),"00")</f>
        <v>2026 - 37</v>
      </c>
      <c r="P4281" s="482" t="s">
        <v>9033</v>
      </c>
    </row>
    <row r="4282" spans="1:16">
      <c r="A4282" s="10" t="s">
        <v>376</v>
      </c>
      <c r="B4282" s="11">
        <v>46255</v>
      </c>
      <c r="C4282" s="10" t="s">
        <v>22</v>
      </c>
      <c r="D4282" s="10">
        <v>2</v>
      </c>
      <c r="E4282" s="10" t="s">
        <v>59</v>
      </c>
      <c r="F4282" s="10" t="s">
        <v>6312</v>
      </c>
      <c r="G4282" s="482" t="s">
        <v>5783</v>
      </c>
      <c r="H4282" s="10"/>
      <c r="I4282" s="10"/>
      <c r="J4282" s="10"/>
      <c r="K4282" s="11">
        <v>46274</v>
      </c>
      <c r="L4282" s="478" t="s">
        <v>61</v>
      </c>
      <c r="M4282" s="10"/>
      <c r="N4282" s="10">
        <f t="shared" ref="N4282" si="212">WEEKNUM(B4282)</f>
        <v>34</v>
      </c>
      <c r="O4282" s="10" t="str">
        <f t="shared" ref="O4282" si="213">YEAR(K4282) &amp; " - " &amp; TEXT(WEEKNUM(K4282),"00")</f>
        <v>2026 - 37</v>
      </c>
      <c r="P4282" s="482" t="s">
        <v>9033</v>
      </c>
    </row>
    <row r="4283" spans="1:16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344</v>
      </c>
      <c r="F4283" s="10" t="s">
        <v>600</v>
      </c>
      <c r="G4283" s="482" t="s">
        <v>5783</v>
      </c>
      <c r="H4283" s="10"/>
      <c r="I4283" s="10"/>
      <c r="J4283" s="10"/>
      <c r="K4283" s="11">
        <v>46274</v>
      </c>
      <c r="L4283" s="478" t="s">
        <v>61</v>
      </c>
      <c r="M4283" s="10"/>
      <c r="N4283" s="10">
        <f t="shared" ref="N4283" si="214">WEEKNUM(B4283)</f>
        <v>34</v>
      </c>
      <c r="O4283" s="10" t="str">
        <f t="shared" ref="O4283" si="215">YEAR(K4283) &amp; " - " &amp; TEXT(WEEKNUM(K4283),"00")</f>
        <v>2026 - 37</v>
      </c>
      <c r="P4283" s="482" t="s">
        <v>9033</v>
      </c>
    </row>
    <row r="4284" spans="1:16">
      <c r="A4284" s="10" t="s">
        <v>376</v>
      </c>
      <c r="B4284" s="11">
        <v>46255</v>
      </c>
      <c r="C4284" s="10" t="s">
        <v>22</v>
      </c>
      <c r="D4284" s="10">
        <v>1</v>
      </c>
      <c r="E4284" s="10" t="s">
        <v>15</v>
      </c>
      <c r="F4284" s="10" t="s">
        <v>8946</v>
      </c>
      <c r="G4284" s="482" t="s">
        <v>5783</v>
      </c>
      <c r="H4284" s="10"/>
      <c r="I4284" s="10"/>
      <c r="J4284" s="10"/>
      <c r="K4284" s="11">
        <v>46274</v>
      </c>
      <c r="L4284" s="478" t="s">
        <v>61</v>
      </c>
      <c r="M4284" s="10"/>
      <c r="N4284" s="10">
        <f t="shared" si="196"/>
        <v>34</v>
      </c>
      <c r="O4284" s="10" t="str">
        <f t="shared" si="197"/>
        <v>2026 - 37</v>
      </c>
      <c r="P4284" s="482" t="s">
        <v>9033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1</v>
      </c>
      <c r="E4285" s="10" t="s">
        <v>15</v>
      </c>
      <c r="F4285" s="10" t="s">
        <v>6968</v>
      </c>
      <c r="G4285" s="487" t="s">
        <v>5783</v>
      </c>
      <c r="H4285" s="10"/>
      <c r="I4285" s="10"/>
      <c r="J4285" s="10"/>
      <c r="K4285" s="11">
        <v>46280</v>
      </c>
      <c r="L4285" s="10" t="s">
        <v>61</v>
      </c>
      <c r="M4285" s="478" t="s">
        <v>5896</v>
      </c>
      <c r="N4285" s="10">
        <f t="shared" si="196"/>
        <v>34</v>
      </c>
      <c r="O4285" s="10" t="str">
        <f t="shared" si="197"/>
        <v>2026 - 38</v>
      </c>
      <c r="P4285" s="487" t="s">
        <v>9076</v>
      </c>
    </row>
    <row r="4286" spans="1:16">
      <c r="A4286" s="10" t="s">
        <v>376</v>
      </c>
      <c r="B4286" s="11">
        <v>46255</v>
      </c>
      <c r="C4286" s="10" t="s">
        <v>25</v>
      </c>
      <c r="D4286" s="10">
        <v>4</v>
      </c>
      <c r="E4286" s="10" t="s">
        <v>59</v>
      </c>
      <c r="F4286" s="10" t="s">
        <v>342</v>
      </c>
      <c r="G4286" s="483" t="s">
        <v>5808</v>
      </c>
      <c r="H4286" s="10"/>
      <c r="I4286" s="10"/>
      <c r="J4286" s="10"/>
      <c r="K4286" s="11">
        <v>46275</v>
      </c>
      <c r="L4286" s="478" t="s">
        <v>61</v>
      </c>
      <c r="M4286" s="10"/>
      <c r="N4286" s="10">
        <f t="shared" si="196"/>
        <v>34</v>
      </c>
      <c r="O4286" s="10" t="str">
        <f t="shared" si="197"/>
        <v>2026 - 37</v>
      </c>
      <c r="P4286" s="483" t="s">
        <v>9042</v>
      </c>
    </row>
    <row r="4287" spans="1:16">
      <c r="A4287" s="10" t="s">
        <v>376</v>
      </c>
      <c r="B4287" s="11">
        <v>46255</v>
      </c>
      <c r="C4287" s="10" t="s">
        <v>25</v>
      </c>
      <c r="D4287" s="10">
        <v>1</v>
      </c>
      <c r="E4287" s="10" t="s">
        <v>15</v>
      </c>
      <c r="F4287" s="10" t="s">
        <v>211</v>
      </c>
      <c r="G4287" s="483" t="s">
        <v>5808</v>
      </c>
      <c r="H4287" s="10"/>
      <c r="I4287" s="10"/>
      <c r="J4287" s="10"/>
      <c r="K4287" s="11">
        <v>46275</v>
      </c>
      <c r="L4287" s="478" t="s">
        <v>61</v>
      </c>
      <c r="M4287" s="10"/>
      <c r="N4287" s="10">
        <f t="shared" ref="N4287:N4290" si="216">WEEKNUM(B4287)</f>
        <v>34</v>
      </c>
      <c r="O4287" s="10" t="str">
        <f t="shared" ref="O4287:O4290" si="217">YEAR(K4287) &amp; " - " &amp; TEXT(WEEKNUM(K4287),"00")</f>
        <v>2026 - 37</v>
      </c>
      <c r="P4287" s="483" t="s">
        <v>9042</v>
      </c>
    </row>
    <row r="4288" spans="1:16">
      <c r="A4288" s="10" t="s">
        <v>376</v>
      </c>
      <c r="B4288" s="11">
        <v>46255</v>
      </c>
      <c r="C4288" s="10" t="s">
        <v>25</v>
      </c>
      <c r="D4288" s="10">
        <v>2</v>
      </c>
      <c r="E4288" s="10" t="s">
        <v>15</v>
      </c>
      <c r="F4288" s="478" t="s">
        <v>8970</v>
      </c>
      <c r="G4288" s="483" t="s">
        <v>5808</v>
      </c>
      <c r="H4288" s="10"/>
      <c r="I4288" s="10"/>
      <c r="J4288" s="10"/>
      <c r="K4288" s="11">
        <v>46275</v>
      </c>
      <c r="L4288" s="478" t="s">
        <v>61</v>
      </c>
      <c r="M4288" s="10"/>
      <c r="N4288" s="10">
        <f t="shared" si="216"/>
        <v>34</v>
      </c>
      <c r="O4288" s="10" t="str">
        <f t="shared" si="217"/>
        <v>2026 - 37</v>
      </c>
      <c r="P4288" s="483" t="s">
        <v>9042</v>
      </c>
    </row>
    <row r="4289" spans="1:16">
      <c r="A4289" s="10" t="s">
        <v>376</v>
      </c>
      <c r="B4289" s="11">
        <v>46255</v>
      </c>
      <c r="C4289" s="10" t="s">
        <v>25</v>
      </c>
      <c r="D4289" s="10">
        <v>1</v>
      </c>
      <c r="E4289" s="10" t="s">
        <v>59</v>
      </c>
      <c r="F4289" s="10" t="s">
        <v>6335</v>
      </c>
      <c r="G4289" s="483" t="s">
        <v>5808</v>
      </c>
      <c r="H4289" s="10"/>
      <c r="I4289" s="10"/>
      <c r="J4289" s="10"/>
      <c r="K4289" s="11">
        <v>46275</v>
      </c>
      <c r="L4289" s="478" t="s">
        <v>61</v>
      </c>
      <c r="M4289" s="10"/>
      <c r="N4289" s="10">
        <f t="shared" si="216"/>
        <v>34</v>
      </c>
      <c r="O4289" s="10" t="str">
        <f t="shared" si="217"/>
        <v>2026 - 37</v>
      </c>
      <c r="P4289" s="483" t="s">
        <v>9042</v>
      </c>
    </row>
    <row r="4290" spans="1:16">
      <c r="A4290" s="10" t="s">
        <v>376</v>
      </c>
      <c r="B4290" s="11">
        <v>46255</v>
      </c>
      <c r="C4290" s="10" t="s">
        <v>25</v>
      </c>
      <c r="D4290" s="10">
        <v>1</v>
      </c>
      <c r="E4290" s="10" t="s">
        <v>15</v>
      </c>
      <c r="F4290" s="10" t="s">
        <v>8947</v>
      </c>
      <c r="G4290" s="483" t="s">
        <v>5808</v>
      </c>
      <c r="H4290" s="10"/>
      <c r="I4290" s="10"/>
      <c r="J4290" s="10"/>
      <c r="K4290" s="11">
        <v>46275</v>
      </c>
      <c r="L4290" s="478" t="s">
        <v>61</v>
      </c>
      <c r="M4290" s="10"/>
      <c r="N4290" s="10">
        <f t="shared" si="216"/>
        <v>34</v>
      </c>
      <c r="O4290" s="10" t="str">
        <f t="shared" si="217"/>
        <v>2026 - 37</v>
      </c>
      <c r="P4290" s="483" t="s">
        <v>9042</v>
      </c>
    </row>
    <row r="4291" spans="1:16">
      <c r="A4291" s="10" t="s">
        <v>376</v>
      </c>
      <c r="B4291" s="11">
        <v>46255</v>
      </c>
      <c r="C4291" s="10" t="s">
        <v>24</v>
      </c>
      <c r="D4291" s="10">
        <v>5</v>
      </c>
      <c r="E4291" s="10" t="s">
        <v>14</v>
      </c>
      <c r="F4291" s="10" t="s">
        <v>275</v>
      </c>
      <c r="G4291" s="482" t="s">
        <v>5927</v>
      </c>
      <c r="H4291" s="10"/>
      <c r="I4291" s="10"/>
      <c r="J4291" s="10"/>
      <c r="K4291" s="11">
        <v>46275</v>
      </c>
      <c r="L4291" s="10" t="s">
        <v>61</v>
      </c>
      <c r="M4291" s="10"/>
      <c r="N4291" s="10">
        <f t="shared" si="196"/>
        <v>34</v>
      </c>
      <c r="O4291" s="10" t="str">
        <f t="shared" si="197"/>
        <v>2026 - 37</v>
      </c>
      <c r="P4291" s="482" t="s">
        <v>9041</v>
      </c>
    </row>
    <row r="4292" spans="1:16">
      <c r="A4292" s="10" t="s">
        <v>376</v>
      </c>
      <c r="B4292" s="11">
        <v>46255</v>
      </c>
      <c r="C4292" s="10" t="s">
        <v>24</v>
      </c>
      <c r="D4292" s="10">
        <v>5</v>
      </c>
      <c r="E4292" s="10" t="s">
        <v>14</v>
      </c>
      <c r="F4292" s="10" t="s">
        <v>5412</v>
      </c>
      <c r="G4292" s="482" t="s">
        <v>5927</v>
      </c>
      <c r="H4292" s="10"/>
      <c r="I4292" s="10"/>
      <c r="J4292" s="10"/>
      <c r="K4292" s="11">
        <v>46275</v>
      </c>
      <c r="L4292" s="10" t="s">
        <v>61</v>
      </c>
      <c r="M4292" s="10"/>
      <c r="N4292" s="10">
        <f t="shared" si="196"/>
        <v>34</v>
      </c>
      <c r="O4292" s="10" t="str">
        <f t="shared" si="197"/>
        <v>2026 - 37</v>
      </c>
      <c r="P4292" s="482" t="s">
        <v>9041</v>
      </c>
    </row>
    <row r="4293" spans="1:16">
      <c r="A4293" s="10" t="s">
        <v>376</v>
      </c>
      <c r="B4293" s="11">
        <v>46255</v>
      </c>
      <c r="C4293" s="10" t="s">
        <v>24</v>
      </c>
      <c r="D4293" s="10">
        <v>5</v>
      </c>
      <c r="E4293" s="10" t="s">
        <v>59</v>
      </c>
      <c r="F4293" s="10" t="s">
        <v>194</v>
      </c>
      <c r="G4293" s="482" t="s">
        <v>5927</v>
      </c>
      <c r="H4293" s="10"/>
      <c r="I4293" s="10"/>
      <c r="J4293" s="10"/>
      <c r="K4293" s="11">
        <v>46275</v>
      </c>
      <c r="L4293" s="10" t="s">
        <v>61</v>
      </c>
      <c r="M4293" s="10"/>
      <c r="N4293" s="10">
        <f t="shared" si="196"/>
        <v>34</v>
      </c>
      <c r="O4293" s="10" t="str">
        <f t="shared" si="197"/>
        <v>2026 - 37</v>
      </c>
      <c r="P4293" s="482" t="s">
        <v>9041</v>
      </c>
    </row>
    <row r="4294" spans="1:16">
      <c r="A4294" s="10" t="s">
        <v>376</v>
      </c>
      <c r="B4294" s="11">
        <v>46255</v>
      </c>
      <c r="C4294" s="10" t="s">
        <v>24</v>
      </c>
      <c r="D4294" s="10">
        <v>5</v>
      </c>
      <c r="E4294" s="10" t="s">
        <v>59</v>
      </c>
      <c r="F4294" s="10" t="s">
        <v>8948</v>
      </c>
      <c r="G4294" s="482" t="s">
        <v>5927</v>
      </c>
      <c r="H4294" s="10"/>
      <c r="I4294" s="10"/>
      <c r="J4294" s="10"/>
      <c r="K4294" s="11">
        <v>46275</v>
      </c>
      <c r="L4294" s="10" t="s">
        <v>61</v>
      </c>
      <c r="M4294" s="10"/>
      <c r="N4294" s="10">
        <f t="shared" si="196"/>
        <v>34</v>
      </c>
      <c r="O4294" s="10" t="str">
        <f t="shared" si="197"/>
        <v>2026 - 37</v>
      </c>
      <c r="P4294" s="482" t="s">
        <v>9041</v>
      </c>
    </row>
    <row r="4295" spans="1:16">
      <c r="A4295" s="10" t="s">
        <v>376</v>
      </c>
      <c r="B4295" s="11">
        <v>46255</v>
      </c>
      <c r="C4295" s="10" t="s">
        <v>24</v>
      </c>
      <c r="D4295" s="10">
        <v>5</v>
      </c>
      <c r="E4295" s="10" t="s">
        <v>14</v>
      </c>
      <c r="F4295" s="10" t="s">
        <v>6339</v>
      </c>
      <c r="G4295" s="482" t="s">
        <v>5927</v>
      </c>
      <c r="H4295" s="10"/>
      <c r="I4295" s="10"/>
      <c r="J4295" s="10"/>
      <c r="K4295" s="11">
        <v>46275</v>
      </c>
      <c r="L4295" s="10" t="s">
        <v>61</v>
      </c>
      <c r="M4295" s="10"/>
      <c r="N4295" s="10">
        <f t="shared" si="196"/>
        <v>34</v>
      </c>
      <c r="O4295" s="10" t="str">
        <f t="shared" si="197"/>
        <v>2026 - 37</v>
      </c>
      <c r="P4295" s="482" t="s">
        <v>9041</v>
      </c>
    </row>
    <row r="4296" spans="1:16">
      <c r="A4296" s="10" t="s">
        <v>376</v>
      </c>
      <c r="B4296" s="11">
        <v>46255</v>
      </c>
      <c r="C4296" s="10" t="s">
        <v>24</v>
      </c>
      <c r="D4296" s="10">
        <v>4</v>
      </c>
      <c r="E4296" s="10" t="s">
        <v>59</v>
      </c>
      <c r="F4296" s="10" t="s">
        <v>5816</v>
      </c>
      <c r="G4296" s="482" t="s">
        <v>5927</v>
      </c>
      <c r="H4296" s="10"/>
      <c r="I4296" s="10"/>
      <c r="J4296" s="10"/>
      <c r="K4296" s="11">
        <v>46275</v>
      </c>
      <c r="L4296" s="10" t="s">
        <v>61</v>
      </c>
      <c r="M4296" s="10"/>
      <c r="N4296" s="10">
        <f t="shared" si="196"/>
        <v>34</v>
      </c>
      <c r="O4296" s="10" t="str">
        <f t="shared" si="197"/>
        <v>2026 - 37</v>
      </c>
      <c r="P4296" s="482" t="s">
        <v>9041</v>
      </c>
    </row>
    <row r="4297" spans="1:16">
      <c r="A4297" s="10" t="s">
        <v>376</v>
      </c>
      <c r="B4297" s="11">
        <v>46255</v>
      </c>
      <c r="C4297" s="10" t="s">
        <v>24</v>
      </c>
      <c r="D4297" s="10">
        <v>10</v>
      </c>
      <c r="E4297" s="10" t="s">
        <v>59</v>
      </c>
      <c r="F4297" s="10" t="s">
        <v>6550</v>
      </c>
      <c r="G4297" s="482" t="s">
        <v>5927</v>
      </c>
      <c r="H4297" s="10"/>
      <c r="I4297" s="10"/>
      <c r="J4297" s="10"/>
      <c r="K4297" s="11">
        <v>46275</v>
      </c>
      <c r="L4297" s="10" t="s">
        <v>61</v>
      </c>
      <c r="M4297" s="10"/>
      <c r="N4297" s="10">
        <f t="shared" si="196"/>
        <v>34</v>
      </c>
      <c r="O4297" s="10" t="str">
        <f t="shared" si="197"/>
        <v>2026 - 37</v>
      </c>
      <c r="P4297" s="482" t="s">
        <v>9041</v>
      </c>
    </row>
    <row r="4298" spans="1:16">
      <c r="A4298" s="10" t="s">
        <v>376</v>
      </c>
      <c r="B4298" s="11">
        <v>46255</v>
      </c>
      <c r="C4298" s="10" t="s">
        <v>24</v>
      </c>
      <c r="D4298" s="10">
        <v>2</v>
      </c>
      <c r="E4298" s="10" t="s">
        <v>59</v>
      </c>
      <c r="F4298" s="478" t="s">
        <v>8971</v>
      </c>
      <c r="G4298" s="10"/>
      <c r="H4298" s="10"/>
      <c r="I4298" s="10"/>
      <c r="J4298" s="10"/>
      <c r="K4298" s="11"/>
      <c r="L4298" s="478" t="s">
        <v>61</v>
      </c>
      <c r="M4298" s="10"/>
      <c r="N4298" s="10">
        <f t="shared" si="196"/>
        <v>34</v>
      </c>
      <c r="O4298" s="10" t="str">
        <f t="shared" si="197"/>
        <v>1900 - 00</v>
      </c>
      <c r="P4298" s="10"/>
    </row>
    <row r="4299" spans="1:16">
      <c r="A4299" s="10" t="s">
        <v>376</v>
      </c>
      <c r="B4299" s="11">
        <v>46255</v>
      </c>
      <c r="C4299" s="10" t="s">
        <v>24</v>
      </c>
      <c r="D4299" s="10">
        <v>2</v>
      </c>
      <c r="E4299" s="10" t="s">
        <v>346</v>
      </c>
      <c r="F4299" s="10" t="s">
        <v>8610</v>
      </c>
      <c r="G4299" s="10"/>
      <c r="H4299" s="10"/>
      <c r="I4299" s="10"/>
      <c r="J4299" s="10"/>
      <c r="K4299" s="11"/>
      <c r="L4299" s="478" t="s">
        <v>8969</v>
      </c>
      <c r="M4299" s="10"/>
      <c r="N4299" s="10">
        <f t="shared" si="196"/>
        <v>34</v>
      </c>
      <c r="O4299" s="10" t="str">
        <f t="shared" si="197"/>
        <v>1900 - 00</v>
      </c>
      <c r="P4299" s="10"/>
    </row>
    <row r="4300" spans="1:16">
      <c r="A4300" s="10" t="s">
        <v>376</v>
      </c>
      <c r="B4300" s="11">
        <v>46255</v>
      </c>
      <c r="C4300" s="10" t="s">
        <v>24</v>
      </c>
      <c r="D4300" s="10">
        <v>2</v>
      </c>
      <c r="E4300" s="10" t="s">
        <v>346</v>
      </c>
      <c r="F4300" s="10" t="s">
        <v>8611</v>
      </c>
      <c r="G4300" s="10"/>
      <c r="H4300" s="10"/>
      <c r="I4300" s="10"/>
      <c r="J4300" s="10"/>
      <c r="K4300" s="11"/>
      <c r="L4300" s="478" t="s">
        <v>8969</v>
      </c>
      <c r="M4300" s="10"/>
      <c r="N4300" s="10">
        <f t="shared" si="196"/>
        <v>34</v>
      </c>
      <c r="O4300" s="10" t="str">
        <f t="shared" si="197"/>
        <v>1900 - 00</v>
      </c>
      <c r="P4300" s="10"/>
    </row>
    <row r="4301" spans="1:16">
      <c r="A4301" s="10" t="s">
        <v>376</v>
      </c>
      <c r="B4301" s="11">
        <v>46255</v>
      </c>
      <c r="C4301" s="10" t="s">
        <v>24</v>
      </c>
      <c r="D4301" s="10">
        <v>8</v>
      </c>
      <c r="E4301" s="10" t="s">
        <v>59</v>
      </c>
      <c r="F4301" s="10" t="s">
        <v>8949</v>
      </c>
      <c r="G4301" s="482" t="s">
        <v>5783</v>
      </c>
      <c r="H4301" s="10"/>
      <c r="I4301" s="10"/>
      <c r="J4301" s="10"/>
      <c r="K4301" s="11">
        <v>46274</v>
      </c>
      <c r="L4301" s="478" t="s">
        <v>61</v>
      </c>
      <c r="M4301" s="10"/>
      <c r="N4301" s="10">
        <f t="shared" si="196"/>
        <v>34</v>
      </c>
      <c r="O4301" s="10" t="str">
        <f t="shared" si="197"/>
        <v>2026 - 37</v>
      </c>
      <c r="P4301" s="482" t="s">
        <v>9034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50</v>
      </c>
      <c r="E4302" s="10" t="s">
        <v>59</v>
      </c>
      <c r="F4302" s="10" t="s">
        <v>8950</v>
      </c>
      <c r="G4302" s="482" t="s">
        <v>5783</v>
      </c>
      <c r="H4302" s="10"/>
      <c r="I4302" s="10"/>
      <c r="J4302" s="10"/>
      <c r="K4302" s="11">
        <v>46274</v>
      </c>
      <c r="L4302" s="478" t="s">
        <v>61</v>
      </c>
      <c r="M4302" s="10"/>
      <c r="N4302" s="10">
        <f t="shared" ref="N4302:N4320" si="218">WEEKNUM(B4302)</f>
        <v>34</v>
      </c>
      <c r="O4302" s="10" t="str">
        <f t="shared" ref="O4302:O4320" si="219">YEAR(K4302) &amp; " - " &amp; TEXT(WEEKNUM(K4302),"00")</f>
        <v>2026 - 37</v>
      </c>
      <c r="P4302" s="482" t="s">
        <v>9034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1</v>
      </c>
      <c r="E4303" s="10" t="s">
        <v>59</v>
      </c>
      <c r="F4303" s="10" t="s">
        <v>8951</v>
      </c>
      <c r="G4303" s="482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218"/>
        <v>34</v>
      </c>
      <c r="O4303" s="10" t="str">
        <f t="shared" si="219"/>
        <v>2026 - 37</v>
      </c>
      <c r="P4303" s="482" t="s">
        <v>9041</v>
      </c>
    </row>
    <row r="4304" spans="1:16">
      <c r="A4304" s="10" t="s">
        <v>376</v>
      </c>
      <c r="B4304" s="11">
        <v>46255</v>
      </c>
      <c r="C4304" s="10" t="s">
        <v>348</v>
      </c>
      <c r="D4304" s="10">
        <v>60</v>
      </c>
      <c r="E4304" s="10" t="s">
        <v>12</v>
      </c>
      <c r="F4304" s="10" t="s">
        <v>8952</v>
      </c>
      <c r="G4304" s="482" t="s">
        <v>6021</v>
      </c>
      <c r="H4304" s="10"/>
      <c r="I4304" s="10"/>
      <c r="J4304" s="10"/>
      <c r="K4304" s="11">
        <v>46268</v>
      </c>
      <c r="L4304" s="478" t="s">
        <v>61</v>
      </c>
      <c r="M4304" s="10"/>
      <c r="N4304" s="10">
        <f t="shared" si="218"/>
        <v>34</v>
      </c>
      <c r="O4304" s="10" t="str">
        <f t="shared" si="219"/>
        <v>2026 - 36</v>
      </c>
      <c r="P4304" s="482" t="s">
        <v>9040</v>
      </c>
    </row>
    <row r="4305" spans="1:16">
      <c r="A4305" s="10" t="s">
        <v>376</v>
      </c>
      <c r="B4305" s="11">
        <v>46255</v>
      </c>
      <c r="C4305" s="10" t="s">
        <v>348</v>
      </c>
      <c r="D4305" s="10">
        <v>18</v>
      </c>
      <c r="E4305" s="10" t="s">
        <v>12</v>
      </c>
      <c r="F4305" s="10" t="s">
        <v>8953</v>
      </c>
      <c r="G4305" s="482" t="s">
        <v>6021</v>
      </c>
      <c r="H4305" s="10"/>
      <c r="I4305" s="10"/>
      <c r="J4305" s="10"/>
      <c r="K4305" s="11">
        <v>46268</v>
      </c>
      <c r="L4305" s="478" t="s">
        <v>61</v>
      </c>
      <c r="M4305" s="10"/>
      <c r="N4305" s="10">
        <f t="shared" si="218"/>
        <v>34</v>
      </c>
      <c r="O4305" s="10" t="str">
        <f t="shared" si="219"/>
        <v>2026 - 36</v>
      </c>
      <c r="P4305" s="482" t="s">
        <v>9040</v>
      </c>
    </row>
    <row r="4306" spans="1:16">
      <c r="A4306" s="10" t="s">
        <v>376</v>
      </c>
      <c r="B4306" s="11">
        <v>46255</v>
      </c>
      <c r="C4306" s="10" t="s">
        <v>29</v>
      </c>
      <c r="D4306" s="10">
        <v>30</v>
      </c>
      <c r="E4306" s="10" t="s">
        <v>59</v>
      </c>
      <c r="F4306" s="10" t="s">
        <v>8954</v>
      </c>
      <c r="G4306" s="10"/>
      <c r="H4306" s="10" t="s">
        <v>8955</v>
      </c>
      <c r="I4306" s="10"/>
      <c r="J4306" s="10"/>
      <c r="K4306" s="11"/>
      <c r="L4306" s="478" t="s">
        <v>8969</v>
      </c>
      <c r="M4306" s="10"/>
      <c r="N4306" s="10">
        <f t="shared" si="218"/>
        <v>34</v>
      </c>
      <c r="O4306" s="10" t="str">
        <f t="shared" si="219"/>
        <v>1900 - 00</v>
      </c>
      <c r="P4306" s="10"/>
    </row>
    <row r="4307" spans="1:16">
      <c r="A4307" s="10" t="s">
        <v>376</v>
      </c>
      <c r="B4307" s="11">
        <v>46255</v>
      </c>
      <c r="C4307" s="10" t="s">
        <v>29</v>
      </c>
      <c r="D4307" s="10">
        <v>30</v>
      </c>
      <c r="E4307" s="10" t="s">
        <v>59</v>
      </c>
      <c r="F4307" s="10" t="s">
        <v>8956</v>
      </c>
      <c r="G4307" s="10"/>
      <c r="H4307" s="10" t="s">
        <v>8955</v>
      </c>
      <c r="I4307" s="10"/>
      <c r="J4307" s="10"/>
      <c r="K4307" s="11"/>
      <c r="L4307" s="478" t="s">
        <v>8969</v>
      </c>
      <c r="M4307" s="10"/>
      <c r="N4307" s="10">
        <f t="shared" si="218"/>
        <v>34</v>
      </c>
      <c r="O4307" s="10" t="str">
        <f t="shared" si="219"/>
        <v>1900 - 00</v>
      </c>
      <c r="P4307" s="10"/>
    </row>
    <row r="4308" spans="1:16">
      <c r="A4308" s="10" t="s">
        <v>376</v>
      </c>
      <c r="B4308" s="11">
        <v>46255</v>
      </c>
      <c r="C4308" s="10" t="s">
        <v>29</v>
      </c>
      <c r="D4308" s="10">
        <v>100</v>
      </c>
      <c r="E4308" s="10" t="s">
        <v>59</v>
      </c>
      <c r="F4308" s="10" t="s">
        <v>8957</v>
      </c>
      <c r="G4308" s="10"/>
      <c r="H4308" s="10" t="s">
        <v>8955</v>
      </c>
      <c r="I4308" s="10"/>
      <c r="J4308" s="10"/>
      <c r="K4308" s="11"/>
      <c r="L4308" s="478" t="s">
        <v>8969</v>
      </c>
      <c r="M4308" s="10"/>
      <c r="N4308" s="10">
        <f t="shared" si="218"/>
        <v>34</v>
      </c>
      <c r="O4308" s="10" t="str">
        <f t="shared" si="219"/>
        <v>1900 - 00</v>
      </c>
      <c r="P4308" s="10"/>
    </row>
    <row r="4309" spans="1:16">
      <c r="A4309" s="10" t="s">
        <v>376</v>
      </c>
      <c r="B4309" s="11">
        <v>46255</v>
      </c>
      <c r="C4309" s="10" t="s">
        <v>29</v>
      </c>
      <c r="D4309" s="10">
        <v>30</v>
      </c>
      <c r="E4309" s="10" t="s">
        <v>59</v>
      </c>
      <c r="F4309" s="10" t="s">
        <v>8958</v>
      </c>
      <c r="G4309" s="10"/>
      <c r="H4309" s="10" t="s">
        <v>8955</v>
      </c>
      <c r="I4309" s="10"/>
      <c r="J4309" s="10"/>
      <c r="K4309" s="11"/>
      <c r="L4309" s="478" t="s">
        <v>8969</v>
      </c>
      <c r="M4309" s="10"/>
      <c r="N4309" s="10">
        <f t="shared" si="218"/>
        <v>34</v>
      </c>
      <c r="O4309" s="10" t="str">
        <f t="shared" si="219"/>
        <v>1900 - 00</v>
      </c>
      <c r="P4309" s="10"/>
    </row>
    <row r="4310" spans="1:16">
      <c r="A4310" s="10" t="s">
        <v>376</v>
      </c>
      <c r="B4310" s="11">
        <v>46255</v>
      </c>
      <c r="C4310" s="10" t="s">
        <v>29</v>
      </c>
      <c r="D4310" s="10">
        <v>10</v>
      </c>
      <c r="E4310" s="10" t="s">
        <v>59</v>
      </c>
      <c r="F4310" s="10" t="s">
        <v>8959</v>
      </c>
      <c r="G4310" s="10"/>
      <c r="H4310" s="10" t="s">
        <v>8955</v>
      </c>
      <c r="I4310" s="10"/>
      <c r="J4310" s="10"/>
      <c r="K4310" s="11"/>
      <c r="L4310" s="478" t="s">
        <v>8969</v>
      </c>
      <c r="M4310" s="10"/>
      <c r="N4310" s="10">
        <f t="shared" si="218"/>
        <v>34</v>
      </c>
      <c r="O4310" s="10" t="str">
        <f t="shared" si="219"/>
        <v>1900 - 00</v>
      </c>
      <c r="P4310" s="10"/>
    </row>
    <row r="4311" spans="1:16">
      <c r="A4311" s="10" t="s">
        <v>376</v>
      </c>
      <c r="B4311" s="11">
        <v>46255</v>
      </c>
      <c r="C4311" s="10" t="s">
        <v>29</v>
      </c>
      <c r="D4311" s="10">
        <v>10</v>
      </c>
      <c r="E4311" s="10" t="s">
        <v>59</v>
      </c>
      <c r="F4311" s="10" t="s">
        <v>8960</v>
      </c>
      <c r="G4311" s="10"/>
      <c r="H4311" s="10" t="s">
        <v>8955</v>
      </c>
      <c r="I4311" s="10"/>
      <c r="J4311" s="10"/>
      <c r="K4311" s="11"/>
      <c r="L4311" s="478" t="s">
        <v>8969</v>
      </c>
      <c r="M4311" s="10"/>
      <c r="N4311" s="10">
        <f t="shared" si="218"/>
        <v>34</v>
      </c>
      <c r="O4311" s="10" t="str">
        <f t="shared" si="219"/>
        <v>1900 - 00</v>
      </c>
      <c r="P4311" s="10"/>
    </row>
    <row r="4312" spans="1:16">
      <c r="A4312" s="10" t="s">
        <v>376</v>
      </c>
      <c r="B4312" s="11">
        <v>46255</v>
      </c>
      <c r="C4312" s="10" t="s">
        <v>29</v>
      </c>
      <c r="D4312" s="10">
        <v>3</v>
      </c>
      <c r="E4312" s="10" t="s">
        <v>59</v>
      </c>
      <c r="F4312" s="10" t="s">
        <v>8961</v>
      </c>
      <c r="G4312" s="10"/>
      <c r="H4312" s="10" t="s">
        <v>8955</v>
      </c>
      <c r="I4312" s="10"/>
      <c r="J4312" s="10"/>
      <c r="K4312" s="11"/>
      <c r="L4312" s="478" t="s">
        <v>8969</v>
      </c>
      <c r="M4312" s="10"/>
      <c r="N4312" s="10">
        <f t="shared" si="218"/>
        <v>34</v>
      </c>
      <c r="O4312" s="10" t="str">
        <f t="shared" si="219"/>
        <v>1900 - 00</v>
      </c>
      <c r="P4312" s="10"/>
    </row>
    <row r="4313" spans="1:16">
      <c r="A4313" s="10" t="s">
        <v>376</v>
      </c>
      <c r="B4313" s="11">
        <v>46255</v>
      </c>
      <c r="C4313" s="10" t="s">
        <v>29</v>
      </c>
      <c r="D4313" s="10">
        <v>750</v>
      </c>
      <c r="E4313" s="10" t="s">
        <v>16</v>
      </c>
      <c r="F4313" s="10" t="s">
        <v>8962</v>
      </c>
      <c r="G4313" s="10"/>
      <c r="H4313" s="10" t="s">
        <v>8955</v>
      </c>
      <c r="I4313" s="10"/>
      <c r="J4313" s="10"/>
      <c r="K4313" s="11"/>
      <c r="L4313" s="478" t="s">
        <v>8969</v>
      </c>
      <c r="M4313" s="10"/>
      <c r="N4313" s="10">
        <f t="shared" si="218"/>
        <v>34</v>
      </c>
      <c r="O4313" s="10" t="str">
        <f t="shared" si="219"/>
        <v>1900 - 00</v>
      </c>
      <c r="P4313" s="10"/>
    </row>
    <row r="4314" spans="1:16">
      <c r="A4314" s="10" t="s">
        <v>376</v>
      </c>
      <c r="B4314" s="11">
        <v>46255</v>
      </c>
      <c r="C4314" s="10" t="s">
        <v>29</v>
      </c>
      <c r="D4314" s="10">
        <v>150</v>
      </c>
      <c r="E4314" s="10" t="s">
        <v>14</v>
      </c>
      <c r="F4314" s="10" t="s">
        <v>8963</v>
      </c>
      <c r="G4314" s="10"/>
      <c r="H4314" s="10" t="s">
        <v>8955</v>
      </c>
      <c r="I4314" s="10"/>
      <c r="J4314" s="10"/>
      <c r="K4314" s="11"/>
      <c r="L4314" s="478" t="s">
        <v>8969</v>
      </c>
      <c r="M4314" s="10"/>
      <c r="N4314" s="10">
        <f t="shared" si="218"/>
        <v>34</v>
      </c>
      <c r="O4314" s="10" t="str">
        <f t="shared" si="219"/>
        <v>1900 - 00</v>
      </c>
      <c r="P4314" s="10"/>
    </row>
    <row r="4315" spans="1:16">
      <c r="A4315" s="10" t="s">
        <v>376</v>
      </c>
      <c r="B4315" s="11">
        <v>46255</v>
      </c>
      <c r="C4315" s="10" t="s">
        <v>29</v>
      </c>
      <c r="D4315" s="10">
        <v>60</v>
      </c>
      <c r="E4315" s="10" t="s">
        <v>14</v>
      </c>
      <c r="F4315" s="10" t="s">
        <v>8964</v>
      </c>
      <c r="G4315" s="10"/>
      <c r="H4315" s="10" t="s">
        <v>8955</v>
      </c>
      <c r="I4315" s="10"/>
      <c r="J4315" s="10"/>
      <c r="K4315" s="11"/>
      <c r="L4315" s="478" t="s">
        <v>8969</v>
      </c>
      <c r="M4315" s="10"/>
      <c r="N4315" s="10">
        <f t="shared" si="218"/>
        <v>34</v>
      </c>
      <c r="O4315" s="10" t="str">
        <f t="shared" si="219"/>
        <v>1900 - 00</v>
      </c>
      <c r="P4315" s="10"/>
    </row>
    <row r="4316" spans="1:16">
      <c r="A4316" s="10" t="s">
        <v>376</v>
      </c>
      <c r="B4316" s="11">
        <v>46255</v>
      </c>
      <c r="C4316" s="10" t="s">
        <v>29</v>
      </c>
      <c r="D4316" s="10">
        <v>3000</v>
      </c>
      <c r="E4316" s="10" t="s">
        <v>59</v>
      </c>
      <c r="F4316" s="10" t="s">
        <v>8965</v>
      </c>
      <c r="G4316" s="10"/>
      <c r="H4316" s="10" t="s">
        <v>8955</v>
      </c>
      <c r="I4316" s="10"/>
      <c r="J4316" s="10"/>
      <c r="K4316" s="11"/>
      <c r="L4316" s="478" t="s">
        <v>8969</v>
      </c>
      <c r="M4316" s="10"/>
      <c r="N4316" s="10">
        <f t="shared" si="218"/>
        <v>34</v>
      </c>
      <c r="O4316" s="10" t="str">
        <f t="shared" si="219"/>
        <v>1900 - 00</v>
      </c>
      <c r="P4316" s="10"/>
    </row>
    <row r="4317" spans="1:16">
      <c r="A4317" s="10" t="s">
        <v>376</v>
      </c>
      <c r="B4317" s="11">
        <v>46255</v>
      </c>
      <c r="C4317" s="10" t="s">
        <v>29</v>
      </c>
      <c r="D4317" s="10">
        <v>100</v>
      </c>
      <c r="E4317" s="10" t="s">
        <v>59</v>
      </c>
      <c r="F4317" s="10" t="s">
        <v>8825</v>
      </c>
      <c r="G4317" s="10"/>
      <c r="H4317" s="10" t="s">
        <v>8955</v>
      </c>
      <c r="I4317" s="10"/>
      <c r="J4317" s="10"/>
      <c r="K4317" s="11"/>
      <c r="L4317" s="478" t="s">
        <v>8969</v>
      </c>
      <c r="M4317" s="10"/>
      <c r="N4317" s="10">
        <f t="shared" si="218"/>
        <v>34</v>
      </c>
      <c r="O4317" s="10" t="str">
        <f t="shared" si="219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200</v>
      </c>
      <c r="E4318" s="10" t="s">
        <v>59</v>
      </c>
      <c r="F4318" s="10" t="s">
        <v>8966</v>
      </c>
      <c r="G4318" s="10"/>
      <c r="H4318" s="10" t="s">
        <v>8955</v>
      </c>
      <c r="I4318" s="10"/>
      <c r="J4318" s="10"/>
      <c r="K4318" s="11"/>
      <c r="L4318" s="478" t="s">
        <v>8969</v>
      </c>
      <c r="M4318" s="10"/>
      <c r="N4318" s="10">
        <f t="shared" si="218"/>
        <v>34</v>
      </c>
      <c r="O4318" s="10" t="str">
        <f t="shared" si="219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40</v>
      </c>
      <c r="E4319" s="10" t="s">
        <v>59</v>
      </c>
      <c r="F4319" s="10" t="s">
        <v>8967</v>
      </c>
      <c r="G4319" s="10"/>
      <c r="H4319" s="10" t="s">
        <v>8955</v>
      </c>
      <c r="I4319" s="10"/>
      <c r="J4319" s="10"/>
      <c r="K4319" s="11"/>
      <c r="L4319" s="478" t="s">
        <v>8969</v>
      </c>
      <c r="M4319" s="10"/>
      <c r="N4319" s="10">
        <f t="shared" si="218"/>
        <v>34</v>
      </c>
      <c r="O4319" s="10" t="str">
        <f t="shared" si="219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30</v>
      </c>
      <c r="E4320" s="10" t="s">
        <v>59</v>
      </c>
      <c r="F4320" s="10" t="s">
        <v>8968</v>
      </c>
      <c r="G4320" s="487" t="s">
        <v>5783</v>
      </c>
      <c r="H4320" s="10"/>
      <c r="I4320" s="10"/>
      <c r="J4320" s="10"/>
      <c r="K4320" s="11">
        <v>46280</v>
      </c>
      <c r="L4320" s="10" t="s">
        <v>61</v>
      </c>
      <c r="M4320" s="478" t="s">
        <v>5896</v>
      </c>
      <c r="N4320" s="10">
        <f t="shared" si="218"/>
        <v>34</v>
      </c>
      <c r="O4320" s="10" t="str">
        <f t="shared" si="219"/>
        <v>2026 - 38</v>
      </c>
      <c r="P4320" s="487" t="s">
        <v>9075</v>
      </c>
    </row>
    <row r="4321" spans="1:16">
      <c r="A4321" s="478" t="s">
        <v>442</v>
      </c>
      <c r="B4321" s="11">
        <v>46263</v>
      </c>
      <c r="C4321" s="10" t="s">
        <v>373</v>
      </c>
      <c r="D4321" s="10">
        <v>1</v>
      </c>
      <c r="E4321" s="10" t="s">
        <v>59</v>
      </c>
      <c r="F4321" s="478" t="s">
        <v>8972</v>
      </c>
      <c r="G4321" s="10"/>
      <c r="H4321" s="10"/>
      <c r="I4321" s="10"/>
      <c r="J4321" s="10"/>
      <c r="K4321" s="11">
        <v>46256</v>
      </c>
      <c r="L4321" s="10" t="s">
        <v>61</v>
      </c>
      <c r="M4321" s="10"/>
      <c r="N4321" s="10">
        <f>WEEKNUM(B4321)</f>
        <v>35</v>
      </c>
      <c r="O4321" s="10" t="str">
        <f>YEAR(K4321) &amp; " - " &amp; TEXT(WEEKNUM(K4321),"00")</f>
        <v>2026 - 34</v>
      </c>
      <c r="P4321" s="10"/>
    </row>
    <row r="4322" spans="1:16">
      <c r="A4322" s="478" t="s">
        <v>442</v>
      </c>
      <c r="B4322" s="11">
        <v>46263</v>
      </c>
      <c r="C4322" s="10" t="s">
        <v>373</v>
      </c>
      <c r="D4322" s="10">
        <v>1</v>
      </c>
      <c r="E4322" s="10" t="s">
        <v>59</v>
      </c>
      <c r="F4322" s="10" t="s">
        <v>8973</v>
      </c>
      <c r="G4322" s="10"/>
      <c r="H4322" s="10"/>
      <c r="I4322" s="10"/>
      <c r="J4322" s="10"/>
      <c r="K4322" s="11">
        <v>46256</v>
      </c>
      <c r="L4322" s="10" t="s">
        <v>61</v>
      </c>
      <c r="M4322" s="10"/>
      <c r="N4322" s="10">
        <f>WEEKNUM(B4322)</f>
        <v>35</v>
      </c>
      <c r="O4322" s="10" t="str">
        <f>YEAR(K4322) &amp; " - " &amp; TEXT(WEEKNUM(K4322),"00")</f>
        <v>2026 - 34</v>
      </c>
      <c r="P4322" s="10"/>
    </row>
    <row r="4323" spans="1:16">
      <c r="A4323" s="478" t="s">
        <v>442</v>
      </c>
      <c r="B4323" s="11">
        <v>46263</v>
      </c>
      <c r="C4323" s="10" t="s">
        <v>373</v>
      </c>
      <c r="D4323" s="10">
        <v>1</v>
      </c>
      <c r="E4323" s="10" t="s">
        <v>59</v>
      </c>
      <c r="F4323" s="10" t="s">
        <v>8974</v>
      </c>
      <c r="G4323" s="10"/>
      <c r="H4323" s="10"/>
      <c r="I4323" s="10"/>
      <c r="J4323" s="10"/>
      <c r="K4323" s="11">
        <v>46256</v>
      </c>
      <c r="L4323" s="10" t="s">
        <v>61</v>
      </c>
      <c r="M4323" s="10"/>
      <c r="N4323" s="10">
        <f>WEEKNUM(B4323)</f>
        <v>35</v>
      </c>
      <c r="O4323" s="10" t="str">
        <f>YEAR(K4323) &amp; " - " &amp; TEXT(WEEKNUM(K4323),"00")</f>
        <v>2026 - 34</v>
      </c>
      <c r="P4323" s="10"/>
    </row>
    <row r="4324" spans="1:16">
      <c r="A4324" s="478" t="s">
        <v>442</v>
      </c>
      <c r="B4324" s="11">
        <v>46254</v>
      </c>
      <c r="C4324" s="10" t="s">
        <v>5444</v>
      </c>
      <c r="D4324" s="10">
        <v>2</v>
      </c>
      <c r="E4324" s="10" t="s">
        <v>59</v>
      </c>
      <c r="F4324" s="10" t="s">
        <v>8975</v>
      </c>
      <c r="G4324" s="10"/>
      <c r="H4324" s="10"/>
      <c r="I4324" s="10"/>
      <c r="J4324" s="10"/>
      <c r="K4324" s="11">
        <v>46254</v>
      </c>
      <c r="L4324" s="10" t="s">
        <v>61</v>
      </c>
      <c r="M4324" s="10"/>
      <c r="N4324" s="10">
        <f>WEEKNUM(B4324)</f>
        <v>34</v>
      </c>
      <c r="O4324" s="10" t="str">
        <f>YEAR(K4324) &amp; " - " &amp; TEXT(WEEKNUM(K4324),"00")</f>
        <v>2026 - 34</v>
      </c>
      <c r="P4324" s="10"/>
    </row>
    <row r="4325" spans="1:16">
      <c r="A4325" s="479" t="s">
        <v>442</v>
      </c>
      <c r="B4325" s="11">
        <v>46259</v>
      </c>
      <c r="C4325" s="10" t="s">
        <v>41</v>
      </c>
      <c r="D4325" s="10">
        <v>5</v>
      </c>
      <c r="E4325" s="10" t="s">
        <v>59</v>
      </c>
      <c r="F4325" s="10" t="s">
        <v>8977</v>
      </c>
      <c r="G4325" s="10"/>
      <c r="H4325" s="10"/>
      <c r="I4325" s="10"/>
      <c r="J4325" s="10"/>
      <c r="K4325" s="11"/>
      <c r="L4325" s="478" t="s">
        <v>8969</v>
      </c>
      <c r="M4325" s="10"/>
      <c r="N4325" s="10">
        <f t="shared" ref="N4325:N4345" si="220">WEEKNUM(B4325)</f>
        <v>35</v>
      </c>
      <c r="O4325" s="10" t="str">
        <f t="shared" ref="O4325:O4345" si="221">YEAR(K4325) &amp; " - " &amp; TEXT(WEEKNUM(K4325),"00")</f>
        <v>1900 - 00</v>
      </c>
      <c r="P4325" s="10"/>
    </row>
    <row r="4326" spans="1:16">
      <c r="A4326" s="479" t="s">
        <v>442</v>
      </c>
      <c r="B4326" s="11">
        <v>46259</v>
      </c>
      <c r="C4326" s="10" t="s">
        <v>41</v>
      </c>
      <c r="D4326" s="10">
        <v>5</v>
      </c>
      <c r="E4326" s="10" t="s">
        <v>59</v>
      </c>
      <c r="F4326" s="10" t="s">
        <v>8977</v>
      </c>
      <c r="G4326" s="481" t="s">
        <v>8438</v>
      </c>
      <c r="H4326" s="10"/>
      <c r="I4326" s="10"/>
      <c r="J4326" s="10"/>
      <c r="K4326" s="11">
        <v>46274</v>
      </c>
      <c r="L4326" s="478" t="s">
        <v>61</v>
      </c>
      <c r="M4326" s="10"/>
      <c r="N4326" s="10">
        <f>WEEKNUM(B4326)</f>
        <v>35</v>
      </c>
      <c r="O4326" s="10" t="str">
        <f>YEAR(K4326) &amp; " - " &amp; TEXT(WEEKNUM(K4326),"00")</f>
        <v>2026 - 37</v>
      </c>
      <c r="P4326" s="481" t="s">
        <v>9026</v>
      </c>
    </row>
    <row r="4327" spans="1:16">
      <c r="A4327" s="479" t="s">
        <v>442</v>
      </c>
      <c r="B4327" s="11">
        <v>46259</v>
      </c>
      <c r="C4327" s="10" t="s">
        <v>41</v>
      </c>
      <c r="D4327" s="10">
        <v>5</v>
      </c>
      <c r="E4327" s="10" t="s">
        <v>59</v>
      </c>
      <c r="F4327" s="10" t="s">
        <v>8978</v>
      </c>
      <c r="G4327" s="10"/>
      <c r="H4327" s="10"/>
      <c r="I4327" s="10"/>
      <c r="J4327" s="10"/>
      <c r="K4327" s="11"/>
      <c r="L4327" s="478" t="s">
        <v>8969</v>
      </c>
      <c r="M4327" s="10"/>
      <c r="N4327" s="10">
        <f t="shared" si="220"/>
        <v>35</v>
      </c>
      <c r="O4327" s="10" t="str">
        <f t="shared" si="221"/>
        <v>1900 - 00</v>
      </c>
      <c r="P4327" s="10"/>
    </row>
    <row r="4328" spans="1:16">
      <c r="A4328" s="479" t="s">
        <v>442</v>
      </c>
      <c r="B4328" s="11">
        <v>46259</v>
      </c>
      <c r="C4328" s="10" t="s">
        <v>41</v>
      </c>
      <c r="D4328" s="10">
        <v>5</v>
      </c>
      <c r="E4328" s="10" t="s">
        <v>59</v>
      </c>
      <c r="F4328" s="10" t="s">
        <v>8978</v>
      </c>
      <c r="G4328" s="481" t="s">
        <v>8438</v>
      </c>
      <c r="H4328" s="10"/>
      <c r="I4328" s="10"/>
      <c r="J4328" s="10"/>
      <c r="K4328" s="11">
        <v>46274</v>
      </c>
      <c r="L4328" s="478" t="s">
        <v>61</v>
      </c>
      <c r="M4328" s="10"/>
      <c r="N4328" s="10">
        <f>WEEKNUM(B4328)</f>
        <v>35</v>
      </c>
      <c r="O4328" s="10" t="str">
        <f>YEAR(K4328) &amp; " - " &amp; TEXT(WEEKNUM(K4328),"00")</f>
        <v>2026 - 37</v>
      </c>
      <c r="P4328" s="481" t="s">
        <v>9026</v>
      </c>
    </row>
    <row r="4329" spans="1:16">
      <c r="A4329" s="479" t="s">
        <v>442</v>
      </c>
      <c r="B4329" s="11">
        <v>46259</v>
      </c>
      <c r="C4329" s="10" t="s">
        <v>41</v>
      </c>
      <c r="D4329" s="10">
        <v>8</v>
      </c>
      <c r="E4329" s="10" t="s">
        <v>59</v>
      </c>
      <c r="F4329" s="10" t="s">
        <v>8979</v>
      </c>
      <c r="G4329" s="10"/>
      <c r="H4329" s="10"/>
      <c r="I4329" s="10"/>
      <c r="J4329" s="10"/>
      <c r="K4329" s="11"/>
      <c r="L4329" s="478" t="s">
        <v>8969</v>
      </c>
      <c r="M4329" s="10"/>
      <c r="N4329" s="10">
        <f t="shared" si="220"/>
        <v>35</v>
      </c>
      <c r="O4329" s="10" t="str">
        <f t="shared" si="221"/>
        <v>1900 - 00</v>
      </c>
      <c r="P4329" s="10"/>
    </row>
    <row r="4330" spans="1:16">
      <c r="A4330" s="479" t="s">
        <v>442</v>
      </c>
      <c r="B4330" s="11">
        <v>46259</v>
      </c>
      <c r="C4330" s="10" t="s">
        <v>41</v>
      </c>
      <c r="D4330" s="10">
        <v>2</v>
      </c>
      <c r="E4330" s="10" t="s">
        <v>59</v>
      </c>
      <c r="F4330" s="10" t="s">
        <v>8979</v>
      </c>
      <c r="G4330" s="481" t="s">
        <v>8438</v>
      </c>
      <c r="H4330" s="10"/>
      <c r="I4330" s="10"/>
      <c r="J4330" s="10"/>
      <c r="K4330" s="11">
        <v>46274</v>
      </c>
      <c r="L4330" s="478" t="s">
        <v>61</v>
      </c>
      <c r="M4330" s="10"/>
      <c r="N4330" s="10">
        <f>WEEKNUM(B4330)</f>
        <v>35</v>
      </c>
      <c r="O4330" s="10" t="str">
        <f>YEAR(K4330) &amp; " - " &amp; TEXT(WEEKNUM(K4330),"00")</f>
        <v>2026 - 37</v>
      </c>
      <c r="P4330" s="481" t="s">
        <v>9026</v>
      </c>
    </row>
    <row r="4331" spans="1:16">
      <c r="A4331" s="479" t="s">
        <v>442</v>
      </c>
      <c r="B4331" s="11">
        <v>46259</v>
      </c>
      <c r="C4331" s="10" t="s">
        <v>41</v>
      </c>
      <c r="D4331" s="10">
        <v>6</v>
      </c>
      <c r="E4331" s="10" t="s">
        <v>59</v>
      </c>
      <c r="F4331" s="10" t="s">
        <v>8980</v>
      </c>
      <c r="G4331" s="10"/>
      <c r="H4331" s="10"/>
      <c r="I4331" s="10"/>
      <c r="J4331" s="10"/>
      <c r="K4331" s="11"/>
      <c r="L4331" s="478" t="s">
        <v>8969</v>
      </c>
      <c r="M4331" s="10"/>
      <c r="N4331" s="10">
        <f t="shared" si="220"/>
        <v>35</v>
      </c>
      <c r="O4331" s="10" t="str">
        <f t="shared" si="221"/>
        <v>1900 - 00</v>
      </c>
      <c r="P4331" s="10"/>
    </row>
    <row r="4332" spans="1:16">
      <c r="A4332" s="479" t="s">
        <v>442</v>
      </c>
      <c r="B4332" s="11">
        <v>46259</v>
      </c>
      <c r="C4332" s="10" t="s">
        <v>41</v>
      </c>
      <c r="D4332" s="10">
        <v>4</v>
      </c>
      <c r="E4332" s="10" t="s">
        <v>59</v>
      </c>
      <c r="F4332" s="10" t="s">
        <v>8980</v>
      </c>
      <c r="G4332" s="481" t="s">
        <v>8438</v>
      </c>
      <c r="H4332" s="10"/>
      <c r="I4332" s="10"/>
      <c r="J4332" s="10"/>
      <c r="K4332" s="11">
        <v>46274</v>
      </c>
      <c r="L4332" s="478" t="s">
        <v>61</v>
      </c>
      <c r="M4332" s="10"/>
      <c r="N4332" s="10">
        <f>WEEKNUM(B4332)</f>
        <v>35</v>
      </c>
      <c r="O4332" s="10" t="str">
        <f>YEAR(K4332) &amp; " - " &amp; TEXT(WEEKNUM(K4332),"00")</f>
        <v>2026 - 37</v>
      </c>
      <c r="P4332" s="481" t="s">
        <v>9026</v>
      </c>
    </row>
    <row r="4333" spans="1:16">
      <c r="A4333" s="479" t="s">
        <v>442</v>
      </c>
      <c r="B4333" s="11">
        <v>46259</v>
      </c>
      <c r="C4333" s="10" t="s">
        <v>41</v>
      </c>
      <c r="D4333" s="10">
        <v>5</v>
      </c>
      <c r="E4333" s="10" t="s">
        <v>59</v>
      </c>
      <c r="F4333" s="10" t="s">
        <v>8981</v>
      </c>
      <c r="G4333" s="10"/>
      <c r="H4333" s="10"/>
      <c r="I4333" s="10"/>
      <c r="J4333" s="10"/>
      <c r="K4333" s="11"/>
      <c r="L4333" s="478" t="s">
        <v>8969</v>
      </c>
      <c r="M4333" s="10"/>
      <c r="N4333" s="10">
        <f t="shared" si="220"/>
        <v>35</v>
      </c>
      <c r="O4333" s="10" t="str">
        <f t="shared" si="221"/>
        <v>1900 - 00</v>
      </c>
      <c r="P4333" s="10"/>
    </row>
    <row r="4334" spans="1:16">
      <c r="A4334" s="479" t="s">
        <v>442</v>
      </c>
      <c r="B4334" s="11">
        <v>46259</v>
      </c>
      <c r="C4334" s="10" t="s">
        <v>41</v>
      </c>
      <c r="D4334" s="10">
        <v>5</v>
      </c>
      <c r="E4334" s="10" t="s">
        <v>59</v>
      </c>
      <c r="F4334" s="10" t="s">
        <v>8981</v>
      </c>
      <c r="G4334" s="481" t="s">
        <v>8438</v>
      </c>
      <c r="H4334" s="10"/>
      <c r="I4334" s="10"/>
      <c r="J4334" s="10"/>
      <c r="K4334" s="11">
        <v>46274</v>
      </c>
      <c r="L4334" s="478" t="s">
        <v>61</v>
      </c>
      <c r="M4334" s="10"/>
      <c r="N4334" s="10">
        <f>WEEKNUM(B4334)</f>
        <v>35</v>
      </c>
      <c r="O4334" s="10" t="str">
        <f>YEAR(K4334) &amp; " - " &amp; TEXT(WEEKNUM(K4334),"00")</f>
        <v>2026 - 37</v>
      </c>
      <c r="P4334" s="481" t="s">
        <v>9026</v>
      </c>
    </row>
    <row r="4335" spans="1:16">
      <c r="A4335" s="479" t="s">
        <v>442</v>
      </c>
      <c r="B4335" s="11">
        <v>46259</v>
      </c>
      <c r="C4335" s="10" t="s">
        <v>41</v>
      </c>
      <c r="D4335" s="10">
        <v>5</v>
      </c>
      <c r="E4335" s="10" t="s">
        <v>59</v>
      </c>
      <c r="F4335" s="10" t="s">
        <v>8982</v>
      </c>
      <c r="G4335" s="481" t="s">
        <v>8438</v>
      </c>
      <c r="H4335" s="10"/>
      <c r="I4335" s="10"/>
      <c r="J4335" s="10"/>
      <c r="K4335" s="11">
        <v>46274</v>
      </c>
      <c r="L4335" s="478" t="s">
        <v>61</v>
      </c>
      <c r="M4335" s="10"/>
      <c r="N4335" s="10">
        <f>WEEKNUM(B4335)</f>
        <v>35</v>
      </c>
      <c r="O4335" s="10" t="str">
        <f>YEAR(K4335) &amp; " - " &amp; TEXT(WEEKNUM(K4335),"00")</f>
        <v>2026 - 37</v>
      </c>
      <c r="P4335" s="481" t="s">
        <v>9026</v>
      </c>
    </row>
    <row r="4336" spans="1:16">
      <c r="A4336" s="479" t="s">
        <v>442</v>
      </c>
      <c r="B4336" s="11">
        <v>46259</v>
      </c>
      <c r="C4336" s="10" t="s">
        <v>41</v>
      </c>
      <c r="D4336" s="10">
        <v>1</v>
      </c>
      <c r="E4336" s="10" t="s">
        <v>59</v>
      </c>
      <c r="F4336" s="479" t="s">
        <v>8992</v>
      </c>
      <c r="G4336" s="10"/>
      <c r="H4336" s="10"/>
      <c r="I4336" s="10"/>
      <c r="J4336" s="10"/>
      <c r="K4336" s="11"/>
      <c r="L4336" s="478" t="s">
        <v>8969</v>
      </c>
      <c r="M4336" s="10"/>
      <c r="N4336" s="10">
        <f t="shared" si="220"/>
        <v>35</v>
      </c>
      <c r="O4336" s="10" t="str">
        <f t="shared" si="221"/>
        <v>1900 - 00</v>
      </c>
      <c r="P4336" s="10"/>
    </row>
    <row r="4337" spans="1:16">
      <c r="A4337" s="479" t="s">
        <v>442</v>
      </c>
      <c r="B4337" s="11">
        <v>46259</v>
      </c>
      <c r="C4337" s="10" t="s">
        <v>22</v>
      </c>
      <c r="D4337" s="10">
        <v>10</v>
      </c>
      <c r="E4337" s="10" t="s">
        <v>59</v>
      </c>
      <c r="F4337" s="10" t="s">
        <v>8983</v>
      </c>
      <c r="G4337" s="482" t="s">
        <v>5783</v>
      </c>
      <c r="H4337" s="10"/>
      <c r="I4337" s="10"/>
      <c r="J4337" s="10"/>
      <c r="K4337" s="11">
        <v>46274</v>
      </c>
      <c r="L4337" s="478" t="s">
        <v>61</v>
      </c>
      <c r="M4337" s="10"/>
      <c r="N4337" s="10">
        <f t="shared" si="220"/>
        <v>35</v>
      </c>
      <c r="O4337" s="10" t="str">
        <f t="shared" si="221"/>
        <v>2026 - 37</v>
      </c>
      <c r="P4337" s="482" t="s">
        <v>9033</v>
      </c>
    </row>
    <row r="4338" spans="1:16">
      <c r="A4338" s="479" t="s">
        <v>442</v>
      </c>
      <c r="B4338" s="11">
        <v>46259</v>
      </c>
      <c r="C4338" s="10" t="s">
        <v>39</v>
      </c>
      <c r="D4338" s="10">
        <v>2</v>
      </c>
      <c r="E4338" s="10" t="s">
        <v>59</v>
      </c>
      <c r="F4338" s="10" t="s">
        <v>8984</v>
      </c>
      <c r="G4338" s="10"/>
      <c r="H4338" s="10"/>
      <c r="I4338" s="10"/>
      <c r="J4338" s="10"/>
      <c r="K4338" s="11"/>
      <c r="L4338" s="478" t="s">
        <v>8969</v>
      </c>
      <c r="M4338" s="10"/>
      <c r="N4338" s="10">
        <f t="shared" si="220"/>
        <v>35</v>
      </c>
      <c r="O4338" s="10" t="str">
        <f t="shared" si="221"/>
        <v>1900 - 00</v>
      </c>
      <c r="P4338" s="10"/>
    </row>
    <row r="4339" spans="1:16">
      <c r="A4339" s="479" t="s">
        <v>442</v>
      </c>
      <c r="B4339" s="11">
        <v>46259</v>
      </c>
      <c r="C4339" s="10" t="s">
        <v>39</v>
      </c>
      <c r="D4339" s="10">
        <v>2</v>
      </c>
      <c r="E4339" s="10" t="s">
        <v>59</v>
      </c>
      <c r="F4339" s="10" t="s">
        <v>8985</v>
      </c>
      <c r="G4339" s="10"/>
      <c r="H4339" s="10"/>
      <c r="I4339" s="10"/>
      <c r="J4339" s="10"/>
      <c r="K4339" s="11"/>
      <c r="L4339" s="478" t="s">
        <v>8969</v>
      </c>
      <c r="M4339" s="10"/>
      <c r="N4339" s="10">
        <f t="shared" si="220"/>
        <v>35</v>
      </c>
      <c r="O4339" s="10" t="str">
        <f t="shared" si="221"/>
        <v>1900 - 00</v>
      </c>
      <c r="P4339" s="10"/>
    </row>
    <row r="4340" spans="1:16">
      <c r="A4340" s="479" t="s">
        <v>442</v>
      </c>
      <c r="B4340" s="11">
        <v>46259</v>
      </c>
      <c r="C4340" s="10" t="s">
        <v>370</v>
      </c>
      <c r="D4340" s="10">
        <v>1</v>
      </c>
      <c r="E4340" s="10" t="s">
        <v>59</v>
      </c>
      <c r="F4340" s="10" t="s">
        <v>8986</v>
      </c>
      <c r="G4340" s="10"/>
      <c r="H4340" s="10"/>
      <c r="I4340" s="10"/>
      <c r="J4340" s="10"/>
      <c r="K4340" s="11"/>
      <c r="L4340" s="478" t="s">
        <v>8969</v>
      </c>
      <c r="M4340" s="10"/>
      <c r="N4340" s="10">
        <f t="shared" si="220"/>
        <v>35</v>
      </c>
      <c r="O4340" s="10" t="str">
        <f t="shared" si="221"/>
        <v>1900 - 00</v>
      </c>
      <c r="P4340" s="10"/>
    </row>
    <row r="4341" spans="1:16">
      <c r="A4341" s="479" t="s">
        <v>442</v>
      </c>
      <c r="B4341" s="11">
        <v>46259</v>
      </c>
      <c r="C4341" s="10" t="s">
        <v>370</v>
      </c>
      <c r="D4341" s="10">
        <v>2</v>
      </c>
      <c r="E4341" s="10" t="s">
        <v>59</v>
      </c>
      <c r="F4341" s="10" t="s">
        <v>6062</v>
      </c>
      <c r="G4341" s="10"/>
      <c r="H4341" s="10"/>
      <c r="I4341" s="10"/>
      <c r="J4341" s="10"/>
      <c r="K4341" s="11"/>
      <c r="L4341" s="478" t="s">
        <v>8969</v>
      </c>
      <c r="M4341" s="10"/>
      <c r="N4341" s="10">
        <f t="shared" si="220"/>
        <v>35</v>
      </c>
      <c r="O4341" s="10" t="str">
        <f t="shared" si="221"/>
        <v>1900 - 00</v>
      </c>
      <c r="P4341" s="10"/>
    </row>
    <row r="4342" spans="1:16">
      <c r="A4342" s="479" t="s">
        <v>442</v>
      </c>
      <c r="B4342" s="11">
        <v>46259</v>
      </c>
      <c r="C4342" s="10" t="s">
        <v>370</v>
      </c>
      <c r="D4342" s="10">
        <v>1</v>
      </c>
      <c r="E4342" s="10" t="s">
        <v>59</v>
      </c>
      <c r="F4342" s="10" t="s">
        <v>8987</v>
      </c>
      <c r="G4342" s="10"/>
      <c r="H4342" s="10"/>
      <c r="I4342" s="10"/>
      <c r="J4342" s="10"/>
      <c r="K4342" s="11"/>
      <c r="L4342" s="478" t="s">
        <v>8969</v>
      </c>
      <c r="M4342" s="10"/>
      <c r="N4342" s="10">
        <f t="shared" si="220"/>
        <v>35</v>
      </c>
      <c r="O4342" s="10" t="str">
        <f t="shared" si="221"/>
        <v>1900 - 00</v>
      </c>
      <c r="P4342" s="10"/>
    </row>
    <row r="4343" spans="1:16">
      <c r="A4343" s="479" t="s">
        <v>442</v>
      </c>
      <c r="B4343" s="11">
        <v>46259</v>
      </c>
      <c r="C4343" s="10" t="s">
        <v>34</v>
      </c>
      <c r="D4343" s="10">
        <v>2</v>
      </c>
      <c r="E4343" s="10" t="s">
        <v>59</v>
      </c>
      <c r="F4343" s="10" t="s">
        <v>8988</v>
      </c>
      <c r="G4343" s="10"/>
      <c r="H4343" s="10"/>
      <c r="I4343" s="10"/>
      <c r="J4343" s="10"/>
      <c r="K4343" s="11"/>
      <c r="L4343" s="478" t="s">
        <v>8969</v>
      </c>
      <c r="M4343" s="10"/>
      <c r="N4343" s="10">
        <f t="shared" si="220"/>
        <v>35</v>
      </c>
      <c r="O4343" s="10" t="str">
        <f t="shared" si="221"/>
        <v>1900 - 00</v>
      </c>
      <c r="P4343" s="10"/>
    </row>
    <row r="4344" spans="1:16">
      <c r="A4344" s="479" t="s">
        <v>442</v>
      </c>
      <c r="B4344" s="11">
        <v>46259</v>
      </c>
      <c r="C4344" s="10" t="s">
        <v>34</v>
      </c>
      <c r="D4344" s="10">
        <v>2</v>
      </c>
      <c r="E4344" s="10" t="s">
        <v>59</v>
      </c>
      <c r="F4344" s="10" t="s">
        <v>8989</v>
      </c>
      <c r="G4344" s="10"/>
      <c r="H4344" s="10"/>
      <c r="I4344" s="10"/>
      <c r="J4344" s="10"/>
      <c r="K4344" s="11"/>
      <c r="L4344" s="478" t="s">
        <v>8969</v>
      </c>
      <c r="M4344" s="10"/>
      <c r="N4344" s="10">
        <f t="shared" si="220"/>
        <v>35</v>
      </c>
      <c r="O4344" s="10" t="str">
        <f t="shared" si="221"/>
        <v>1900 - 00</v>
      </c>
      <c r="P4344" s="10"/>
    </row>
    <row r="4345" spans="1:16">
      <c r="A4345" s="479" t="s">
        <v>442</v>
      </c>
      <c r="B4345" s="11">
        <v>46259</v>
      </c>
      <c r="C4345" s="10" t="s">
        <v>373</v>
      </c>
      <c r="D4345" s="10">
        <v>1</v>
      </c>
      <c r="E4345" s="10" t="s">
        <v>59</v>
      </c>
      <c r="F4345" s="10" t="s">
        <v>8990</v>
      </c>
      <c r="G4345" s="10"/>
      <c r="H4345" s="10"/>
      <c r="I4345" s="10"/>
      <c r="J4345" s="10"/>
      <c r="K4345" s="11"/>
      <c r="L4345" s="478" t="s">
        <v>8969</v>
      </c>
      <c r="M4345" s="10"/>
      <c r="N4345" s="10">
        <f t="shared" si="220"/>
        <v>35</v>
      </c>
      <c r="O4345" s="10" t="str">
        <f t="shared" si="221"/>
        <v>1900 - 00</v>
      </c>
      <c r="P4345" s="10"/>
    </row>
    <row r="4346" spans="1:16">
      <c r="A4346" s="479" t="s">
        <v>442</v>
      </c>
      <c r="B4346" s="11">
        <v>46260</v>
      </c>
      <c r="C4346" s="10" t="s">
        <v>373</v>
      </c>
      <c r="D4346" s="10">
        <v>4</v>
      </c>
      <c r="E4346" s="10" t="s">
        <v>59</v>
      </c>
      <c r="F4346" s="10" t="s">
        <v>8991</v>
      </c>
      <c r="G4346" s="10"/>
      <c r="H4346" s="10"/>
      <c r="I4346" s="10"/>
      <c r="J4346" s="10"/>
      <c r="K4346" s="11"/>
      <c r="L4346" s="10" t="s">
        <v>58</v>
      </c>
      <c r="M4346" s="10"/>
      <c r="N4346" s="10">
        <f>WEEKNUM(B4346)</f>
        <v>35</v>
      </c>
      <c r="O4346" s="10" t="str">
        <f>YEAR(K4346) &amp; " - " &amp; TEXT(WEEKNUM(K4346),"00")</f>
        <v>1900 - 00</v>
      </c>
      <c r="P4346" s="10"/>
    </row>
    <row r="4347" spans="1:16">
      <c r="A4347" s="10" t="s">
        <v>442</v>
      </c>
      <c r="B4347" s="11">
        <v>46260</v>
      </c>
      <c r="C4347" s="10" t="s">
        <v>41</v>
      </c>
      <c r="D4347" s="10">
        <v>74</v>
      </c>
      <c r="E4347" s="10" t="s">
        <v>59</v>
      </c>
      <c r="F4347" s="479" t="s">
        <v>8998</v>
      </c>
      <c r="G4347" s="10"/>
      <c r="H4347" s="10"/>
      <c r="I4347" s="10"/>
      <c r="J4347" s="10"/>
      <c r="K4347" s="11">
        <v>46260</v>
      </c>
      <c r="L4347" s="10" t="s">
        <v>61</v>
      </c>
      <c r="M4347" s="10"/>
      <c r="N4347" s="10">
        <f>WEEKNUM(B4347)</f>
        <v>35</v>
      </c>
      <c r="O4347" s="10" t="str">
        <f>YEAR(K4347) &amp; " - " &amp; TEXT(WEEKNUM(K4347),"00")</f>
        <v>2026 - 35</v>
      </c>
      <c r="P4347" s="479" t="s">
        <v>9001</v>
      </c>
    </row>
    <row r="4348" spans="1:16">
      <c r="A4348" s="479" t="s">
        <v>442</v>
      </c>
      <c r="B4348" s="11">
        <v>46260</v>
      </c>
      <c r="C4348" s="10" t="s">
        <v>41</v>
      </c>
      <c r="D4348" s="10">
        <v>2</v>
      </c>
      <c r="E4348" s="10" t="s">
        <v>59</v>
      </c>
      <c r="F4348" s="10" t="s">
        <v>8999</v>
      </c>
      <c r="G4348" s="10"/>
      <c r="H4348" s="10"/>
      <c r="I4348" s="10"/>
      <c r="J4348" s="10"/>
      <c r="K4348" s="11">
        <v>46260</v>
      </c>
      <c r="L4348" s="10" t="s">
        <v>61</v>
      </c>
      <c r="M4348" s="10"/>
      <c r="N4348" s="10">
        <f>WEEKNUM(B4348)</f>
        <v>35</v>
      </c>
      <c r="O4348" s="10" t="str">
        <f>YEAR(K4348) &amp; " - " &amp; TEXT(WEEKNUM(K4348),"00")</f>
        <v>2026 - 35</v>
      </c>
      <c r="P4348" s="479" t="s">
        <v>9001</v>
      </c>
    </row>
    <row r="4349" spans="1:16">
      <c r="A4349" s="479" t="s">
        <v>442</v>
      </c>
      <c r="B4349" s="11">
        <v>46260</v>
      </c>
      <c r="C4349" s="10" t="s">
        <v>41</v>
      </c>
      <c r="D4349" s="10">
        <v>1</v>
      </c>
      <c r="E4349" s="10" t="s">
        <v>59</v>
      </c>
      <c r="F4349" s="10" t="s">
        <v>9000</v>
      </c>
      <c r="G4349" s="10"/>
      <c r="H4349" s="10"/>
      <c r="I4349" s="10"/>
      <c r="J4349" s="10"/>
      <c r="K4349" s="11">
        <v>46260</v>
      </c>
      <c r="L4349" s="10" t="s">
        <v>61</v>
      </c>
      <c r="M4349" s="10"/>
      <c r="N4349" s="10">
        <f>WEEKNUM(B4349)</f>
        <v>35</v>
      </c>
      <c r="O4349" s="10" t="str">
        <f>YEAR(K4349) &amp; " - " &amp; TEXT(WEEKNUM(K4349),"00")</f>
        <v>2026 - 35</v>
      </c>
      <c r="P4349" s="479" t="s">
        <v>9001</v>
      </c>
    </row>
    <row r="4350" spans="1:16">
      <c r="A4350" s="10" t="s">
        <v>7958</v>
      </c>
      <c r="B4350" s="11">
        <v>46219</v>
      </c>
      <c r="C4350" s="10" t="s">
        <v>60</v>
      </c>
      <c r="D4350" s="10">
        <v>10500</v>
      </c>
      <c r="E4350" s="10" t="s">
        <v>59</v>
      </c>
      <c r="F4350" s="10" t="s">
        <v>8755</v>
      </c>
      <c r="G4350" s="485" t="s">
        <v>9056</v>
      </c>
      <c r="H4350" s="10"/>
      <c r="I4350" s="10"/>
      <c r="J4350" s="10"/>
      <c r="K4350" s="11">
        <v>46272</v>
      </c>
      <c r="L4350" s="10" t="s">
        <v>61</v>
      </c>
      <c r="M4350" s="10"/>
      <c r="N4350" s="10">
        <f>WEEKNUM(B4350)</f>
        <v>29</v>
      </c>
      <c r="O4350" s="10" t="str">
        <f>YEAR(K4350) &amp; " - " &amp; TEXT(WEEKNUM(K4350),"00")</f>
        <v>2026 - 37</v>
      </c>
      <c r="P4350" s="10"/>
    </row>
    <row r="4351" spans="1:16">
      <c r="A4351" s="10" t="s">
        <v>7958</v>
      </c>
      <c r="B4351" s="11">
        <v>46265</v>
      </c>
      <c r="C4351" s="10" t="s">
        <v>60</v>
      </c>
      <c r="D4351" s="10">
        <v>300</v>
      </c>
      <c r="E4351" s="10" t="s">
        <v>12</v>
      </c>
      <c r="F4351" s="10" t="s">
        <v>9009</v>
      </c>
      <c r="G4351" s="10"/>
      <c r="H4351" s="10" t="s">
        <v>7958</v>
      </c>
      <c r="I4351" s="10" t="s">
        <v>136</v>
      </c>
      <c r="J4351" s="10"/>
      <c r="K4351" s="11">
        <v>46300</v>
      </c>
      <c r="L4351" s="10" t="s">
        <v>58</v>
      </c>
      <c r="M4351" s="485" t="s">
        <v>9057</v>
      </c>
      <c r="N4351" s="10">
        <f t="shared" ref="N4351:N4372" si="222">WEEKNUM(B4351)</f>
        <v>36</v>
      </c>
      <c r="O4351" s="10" t="str">
        <f t="shared" ref="O4351:O4372" si="223">YEAR(K4351) &amp; " - " &amp; TEXT(WEEKNUM(K4351),"00")</f>
        <v>2026 - 41</v>
      </c>
      <c r="P4351" s="10"/>
    </row>
    <row r="4352" spans="1:16">
      <c r="A4352" s="10" t="s">
        <v>7958</v>
      </c>
      <c r="B4352" s="11">
        <v>46265</v>
      </c>
      <c r="C4352" s="10" t="s">
        <v>60</v>
      </c>
      <c r="D4352" s="10">
        <v>300</v>
      </c>
      <c r="E4352" s="10" t="s">
        <v>12</v>
      </c>
      <c r="F4352" s="10" t="s">
        <v>9010</v>
      </c>
      <c r="G4352" s="10"/>
      <c r="H4352" s="10" t="s">
        <v>7958</v>
      </c>
      <c r="I4352" s="10" t="s">
        <v>136</v>
      </c>
      <c r="J4352" s="10"/>
      <c r="K4352" s="11">
        <v>46300</v>
      </c>
      <c r="L4352" s="10" t="s">
        <v>58</v>
      </c>
      <c r="M4352" s="485" t="s">
        <v>9057</v>
      </c>
      <c r="N4352" s="10">
        <f t="shared" si="222"/>
        <v>36</v>
      </c>
      <c r="O4352" s="10" t="str">
        <f t="shared" si="223"/>
        <v>2026 - 41</v>
      </c>
      <c r="P4352" s="10"/>
    </row>
    <row r="4353" spans="1:16">
      <c r="A4353" s="10" t="s">
        <v>7958</v>
      </c>
      <c r="B4353" s="11">
        <v>46265</v>
      </c>
      <c r="C4353" s="10" t="s">
        <v>60</v>
      </c>
      <c r="D4353" s="10">
        <v>600</v>
      </c>
      <c r="E4353" s="10" t="s">
        <v>12</v>
      </c>
      <c r="F4353" s="10" t="s">
        <v>9011</v>
      </c>
      <c r="G4353" s="10"/>
      <c r="H4353" s="10" t="s">
        <v>7958</v>
      </c>
      <c r="I4353" s="10" t="s">
        <v>136</v>
      </c>
      <c r="J4353" s="10"/>
      <c r="K4353" s="11">
        <v>46286</v>
      </c>
      <c r="L4353" s="10" t="s">
        <v>58</v>
      </c>
      <c r="M4353" s="485" t="s">
        <v>9057</v>
      </c>
      <c r="N4353" s="10">
        <f t="shared" si="222"/>
        <v>36</v>
      </c>
      <c r="O4353" s="10" t="str">
        <f t="shared" si="223"/>
        <v>2026 - 39</v>
      </c>
      <c r="P4353" s="10"/>
    </row>
    <row r="4354" spans="1:16">
      <c r="A4354" s="10" t="s">
        <v>7958</v>
      </c>
      <c r="B4354" s="11">
        <v>46265</v>
      </c>
      <c r="C4354" s="10" t="s">
        <v>60</v>
      </c>
      <c r="D4354" s="10">
        <v>2400</v>
      </c>
      <c r="E4354" s="10" t="s">
        <v>59</v>
      </c>
      <c r="F4354" s="10" t="s">
        <v>9012</v>
      </c>
      <c r="G4354" s="482" t="s">
        <v>8163</v>
      </c>
      <c r="H4354" s="10" t="s">
        <v>7958</v>
      </c>
      <c r="I4354" s="10" t="s">
        <v>136</v>
      </c>
      <c r="J4354" s="10"/>
      <c r="K4354" s="11">
        <v>46267</v>
      </c>
      <c r="L4354" s="10" t="s">
        <v>61</v>
      </c>
      <c r="M4354" s="10"/>
      <c r="N4354" s="10">
        <f t="shared" si="222"/>
        <v>36</v>
      </c>
      <c r="O4354" s="10" t="str">
        <f t="shared" si="223"/>
        <v>2026 - 36</v>
      </c>
      <c r="P4354" s="482" t="s">
        <v>9035</v>
      </c>
    </row>
    <row r="4355" spans="1:16">
      <c r="A4355" s="10" t="s">
        <v>7958</v>
      </c>
      <c r="B4355" s="11">
        <v>46265</v>
      </c>
      <c r="C4355" s="10" t="s">
        <v>60</v>
      </c>
      <c r="D4355" s="10">
        <v>4000</v>
      </c>
      <c r="E4355" s="10" t="s">
        <v>59</v>
      </c>
      <c r="F4355" s="10" t="s">
        <v>9013</v>
      </c>
      <c r="G4355" s="10"/>
      <c r="H4355" s="10" t="s">
        <v>7958</v>
      </c>
      <c r="I4355" s="10" t="s">
        <v>136</v>
      </c>
      <c r="J4355" s="10"/>
      <c r="K4355" s="11">
        <v>46286</v>
      </c>
      <c r="L4355" s="10" t="s">
        <v>58</v>
      </c>
      <c r="M4355" s="10"/>
      <c r="N4355" s="10">
        <f t="shared" si="222"/>
        <v>36</v>
      </c>
      <c r="O4355" s="10" t="str">
        <f t="shared" si="223"/>
        <v>2026 - 39</v>
      </c>
      <c r="P4355" s="10"/>
    </row>
    <row r="4356" spans="1:16">
      <c r="A4356" s="10" t="s">
        <v>7958</v>
      </c>
      <c r="B4356" s="11">
        <v>46265</v>
      </c>
      <c r="C4356" s="10" t="s">
        <v>60</v>
      </c>
      <c r="D4356" s="10">
        <v>5000</v>
      </c>
      <c r="E4356" s="10" t="s">
        <v>59</v>
      </c>
      <c r="F4356" s="10" t="s">
        <v>9014</v>
      </c>
      <c r="G4356" s="10"/>
      <c r="H4356" s="10" t="s">
        <v>7958</v>
      </c>
      <c r="I4356" s="10" t="s">
        <v>136</v>
      </c>
      <c r="J4356" s="10"/>
      <c r="K4356" s="11">
        <v>46300</v>
      </c>
      <c r="L4356" s="10" t="s">
        <v>58</v>
      </c>
      <c r="M4356" s="485" t="s">
        <v>9058</v>
      </c>
      <c r="N4356" s="10">
        <f t="shared" si="222"/>
        <v>36</v>
      </c>
      <c r="O4356" s="10" t="str">
        <f t="shared" si="223"/>
        <v>2026 - 41</v>
      </c>
      <c r="P4356" s="10"/>
    </row>
    <row r="4357" spans="1:16">
      <c r="A4357" s="10" t="s">
        <v>7958</v>
      </c>
      <c r="B4357" s="11">
        <v>46265</v>
      </c>
      <c r="C4357" s="10" t="s">
        <v>60</v>
      </c>
      <c r="D4357" s="10">
        <v>3000</v>
      </c>
      <c r="E4357" s="10" t="s">
        <v>59</v>
      </c>
      <c r="F4357" s="10" t="s">
        <v>9015</v>
      </c>
      <c r="G4357" s="482" t="s">
        <v>9028</v>
      </c>
      <c r="H4357" s="10" t="s">
        <v>7958</v>
      </c>
      <c r="I4357" s="10" t="s">
        <v>136</v>
      </c>
      <c r="J4357" s="10"/>
      <c r="K4357" s="11">
        <v>46267</v>
      </c>
      <c r="L4357" s="10" t="s">
        <v>61</v>
      </c>
      <c r="M4357" s="10"/>
      <c r="N4357" s="10">
        <f t="shared" si="222"/>
        <v>36</v>
      </c>
      <c r="O4357" s="10" t="str">
        <f t="shared" si="223"/>
        <v>2026 - 36</v>
      </c>
      <c r="P4357" s="482" t="s">
        <v>9029</v>
      </c>
    </row>
    <row r="4358" spans="1:16">
      <c r="A4358" s="10" t="s">
        <v>7958</v>
      </c>
      <c r="B4358" s="11">
        <v>46265</v>
      </c>
      <c r="C4358" s="10" t="s">
        <v>60</v>
      </c>
      <c r="D4358" s="10">
        <v>1000</v>
      </c>
      <c r="E4358" s="10" t="s">
        <v>59</v>
      </c>
      <c r="F4358" s="10" t="s">
        <v>9015</v>
      </c>
      <c r="G4358" s="482" t="s">
        <v>9028</v>
      </c>
      <c r="H4358" s="10" t="s">
        <v>7958</v>
      </c>
      <c r="I4358" s="10" t="s">
        <v>136</v>
      </c>
      <c r="J4358" s="10"/>
      <c r="K4358" s="11">
        <v>46267</v>
      </c>
      <c r="L4358" s="10" t="s">
        <v>61</v>
      </c>
      <c r="M4358" s="10"/>
      <c r="N4358" s="10">
        <f>WEEKNUM(B4358)</f>
        <v>36</v>
      </c>
      <c r="O4358" s="10" t="str">
        <f>YEAR(K4358) &amp; " - " &amp; TEXT(WEEKNUM(K4358),"00")</f>
        <v>2026 - 36</v>
      </c>
      <c r="P4358" s="482" t="s">
        <v>9029</v>
      </c>
    </row>
    <row r="4359" spans="1:16">
      <c r="A4359" s="10" t="s">
        <v>7958</v>
      </c>
      <c r="B4359" s="11">
        <v>46265</v>
      </c>
      <c r="C4359" s="10" t="s">
        <v>60</v>
      </c>
      <c r="D4359" s="10">
        <v>3000</v>
      </c>
      <c r="E4359" s="10" t="s">
        <v>59</v>
      </c>
      <c r="F4359" s="10" t="s">
        <v>9016</v>
      </c>
      <c r="G4359" s="492" t="s">
        <v>8880</v>
      </c>
      <c r="H4359" s="10" t="s">
        <v>7958</v>
      </c>
      <c r="I4359" s="10" t="s">
        <v>136</v>
      </c>
      <c r="J4359" s="10"/>
      <c r="K4359" s="11">
        <v>46286</v>
      </c>
      <c r="L4359" s="10" t="s">
        <v>61</v>
      </c>
      <c r="M4359" s="485" t="s">
        <v>9051</v>
      </c>
      <c r="N4359" s="10">
        <f t="shared" si="222"/>
        <v>36</v>
      </c>
      <c r="O4359" s="10" t="str">
        <f t="shared" si="223"/>
        <v>2026 - 39</v>
      </c>
      <c r="P4359" s="492" t="s">
        <v>9138</v>
      </c>
    </row>
    <row r="4360" spans="1:16">
      <c r="A4360" s="10" t="s">
        <v>7958</v>
      </c>
      <c r="B4360" s="11">
        <v>46265</v>
      </c>
      <c r="C4360" s="10" t="s">
        <v>60</v>
      </c>
      <c r="D4360" s="10">
        <v>3000</v>
      </c>
      <c r="E4360" s="10" t="s">
        <v>59</v>
      </c>
      <c r="F4360" s="10" t="s">
        <v>9016</v>
      </c>
      <c r="G4360" s="10"/>
      <c r="H4360" s="10" t="s">
        <v>7958</v>
      </c>
      <c r="I4360" s="10" t="s">
        <v>136</v>
      </c>
      <c r="J4360" s="10"/>
      <c r="K4360" s="11">
        <v>46280</v>
      </c>
      <c r="L4360" s="10" t="s">
        <v>58</v>
      </c>
      <c r="M4360" s="10"/>
      <c r="N4360" s="10">
        <f>WEEKNUM(B4360)</f>
        <v>36</v>
      </c>
      <c r="O4360" s="10" t="str">
        <f>YEAR(K4360) &amp; " - " &amp; TEXT(WEEKNUM(K4360),"00")</f>
        <v>2026 - 38</v>
      </c>
      <c r="P4360" s="10"/>
    </row>
    <row r="4361" spans="1:16">
      <c r="A4361" s="10" t="s">
        <v>7958</v>
      </c>
      <c r="B4361" s="11">
        <v>46265</v>
      </c>
      <c r="C4361" s="10" t="s">
        <v>60</v>
      </c>
      <c r="D4361" s="10">
        <v>4700</v>
      </c>
      <c r="E4361" s="10" t="s">
        <v>59</v>
      </c>
      <c r="F4361" s="10" t="s">
        <v>9017</v>
      </c>
      <c r="G4361" s="490" t="s">
        <v>9053</v>
      </c>
      <c r="H4361" s="10" t="s">
        <v>7958</v>
      </c>
      <c r="I4361" s="10" t="s">
        <v>136</v>
      </c>
      <c r="J4361" s="10"/>
      <c r="K4361" s="11">
        <v>46283</v>
      </c>
      <c r="L4361" s="10" t="s">
        <v>61</v>
      </c>
      <c r="M4361" s="485" t="s">
        <v>9059</v>
      </c>
      <c r="N4361" s="10">
        <f t="shared" si="222"/>
        <v>36</v>
      </c>
      <c r="O4361" s="10" t="str">
        <f t="shared" si="223"/>
        <v>2026 - 38</v>
      </c>
      <c r="P4361" s="490" t="s">
        <v>9101</v>
      </c>
    </row>
    <row r="4362" spans="1:16">
      <c r="A4362" s="10" t="s">
        <v>7958</v>
      </c>
      <c r="B4362" s="11">
        <v>46265</v>
      </c>
      <c r="C4362" s="10" t="s">
        <v>60</v>
      </c>
      <c r="D4362" s="10">
        <v>300</v>
      </c>
      <c r="E4362" s="10" t="s">
        <v>59</v>
      </c>
      <c r="F4362" s="10" t="s">
        <v>9017</v>
      </c>
      <c r="G4362" s="485" t="s">
        <v>9053</v>
      </c>
      <c r="H4362" s="10" t="s">
        <v>7958</v>
      </c>
      <c r="I4362" s="10" t="s">
        <v>136</v>
      </c>
      <c r="J4362" s="10"/>
      <c r="K4362" s="11">
        <v>46260</v>
      </c>
      <c r="L4362" s="10" t="s">
        <v>61</v>
      </c>
      <c r="M4362" s="10"/>
      <c r="N4362" s="10">
        <f>WEEKNUM(B4362)</f>
        <v>36</v>
      </c>
      <c r="O4362" s="10" t="str">
        <f>YEAR(K4362) &amp; " - " &amp; TEXT(WEEKNUM(K4362),"00")</f>
        <v>2026 - 35</v>
      </c>
      <c r="P4362" s="485" t="s">
        <v>9054</v>
      </c>
    </row>
    <row r="4363" spans="1:16">
      <c r="A4363" s="10" t="s">
        <v>7958</v>
      </c>
      <c r="B4363" s="11">
        <v>46265</v>
      </c>
      <c r="C4363" s="10" t="s">
        <v>60</v>
      </c>
      <c r="D4363" s="10">
        <f>7800-D4361</f>
        <v>3100</v>
      </c>
      <c r="E4363" s="10" t="s">
        <v>59</v>
      </c>
      <c r="F4363" s="10" t="s">
        <v>9017</v>
      </c>
      <c r="G4363" s="490" t="s">
        <v>9053</v>
      </c>
      <c r="H4363" s="10" t="s">
        <v>7958</v>
      </c>
      <c r="I4363" s="10" t="s">
        <v>136</v>
      </c>
      <c r="J4363" s="10"/>
      <c r="K4363" s="11">
        <v>46283</v>
      </c>
      <c r="L4363" s="10" t="s">
        <v>61</v>
      </c>
      <c r="M4363" s="485" t="s">
        <v>9059</v>
      </c>
      <c r="N4363" s="10">
        <f t="shared" ref="N4363:N4364" si="224">WEEKNUM(B4363)</f>
        <v>36</v>
      </c>
      <c r="O4363" s="10" t="str">
        <f t="shared" ref="O4363:O4364" si="225">YEAR(K4363) &amp; " - " &amp; TEXT(WEEKNUM(K4363),"00")</f>
        <v>2026 - 38</v>
      </c>
      <c r="P4363" s="490" t="s">
        <v>9101</v>
      </c>
    </row>
    <row r="4364" spans="1:16">
      <c r="A4364" s="10" t="s">
        <v>7958</v>
      </c>
      <c r="B4364" s="11">
        <v>46265</v>
      </c>
      <c r="C4364" s="10" t="s">
        <v>60</v>
      </c>
      <c r="D4364" s="10">
        <v>1900</v>
      </c>
      <c r="E4364" s="10" t="s">
        <v>59</v>
      </c>
      <c r="F4364" s="10" t="s">
        <v>9018</v>
      </c>
      <c r="G4364" s="490" t="s">
        <v>9053</v>
      </c>
      <c r="H4364" s="10" t="s">
        <v>7958</v>
      </c>
      <c r="I4364" s="10" t="s">
        <v>136</v>
      </c>
      <c r="J4364" s="10"/>
      <c r="K4364" s="11">
        <v>46283</v>
      </c>
      <c r="L4364" s="10" t="s">
        <v>61</v>
      </c>
      <c r="M4364" s="485" t="s">
        <v>9059</v>
      </c>
      <c r="N4364" s="10">
        <f t="shared" si="224"/>
        <v>36</v>
      </c>
      <c r="O4364" s="10" t="str">
        <f t="shared" si="225"/>
        <v>2026 - 38</v>
      </c>
      <c r="P4364" s="490" t="s">
        <v>9101</v>
      </c>
    </row>
    <row r="4365" spans="1:16">
      <c r="A4365" s="10" t="s">
        <v>7958</v>
      </c>
      <c r="B4365" s="11">
        <v>46265</v>
      </c>
      <c r="C4365" s="10" t="s">
        <v>60</v>
      </c>
      <c r="D4365" s="10">
        <v>3100</v>
      </c>
      <c r="E4365" s="10" t="s">
        <v>59</v>
      </c>
      <c r="F4365" s="10" t="s">
        <v>9018</v>
      </c>
      <c r="G4365" s="485" t="s">
        <v>9053</v>
      </c>
      <c r="H4365" s="10" t="s">
        <v>7958</v>
      </c>
      <c r="I4365" s="10" t="s">
        <v>136</v>
      </c>
      <c r="J4365" s="10"/>
      <c r="K4365" s="11">
        <v>46260</v>
      </c>
      <c r="L4365" s="10" t="s">
        <v>61</v>
      </c>
      <c r="M4365" s="10"/>
      <c r="N4365" s="10">
        <f>WEEKNUM(B4365)</f>
        <v>36</v>
      </c>
      <c r="O4365" s="10" t="str">
        <f>YEAR(K4365) &amp; " - " &amp; TEXT(WEEKNUM(K4365),"00")</f>
        <v>2026 - 35</v>
      </c>
      <c r="P4365" s="485" t="s">
        <v>9054</v>
      </c>
    </row>
    <row r="4366" spans="1:16">
      <c r="A4366" s="10" t="s">
        <v>7958</v>
      </c>
      <c r="B4366" s="11">
        <v>46265</v>
      </c>
      <c r="C4366" s="10" t="s">
        <v>60</v>
      </c>
      <c r="D4366" s="10">
        <v>300</v>
      </c>
      <c r="E4366" s="10" t="s">
        <v>59</v>
      </c>
      <c r="F4366" s="10" t="s">
        <v>9019</v>
      </c>
      <c r="G4366" s="482" t="s">
        <v>6495</v>
      </c>
      <c r="H4366" s="10" t="s">
        <v>7958</v>
      </c>
      <c r="I4366" s="10" t="s">
        <v>136</v>
      </c>
      <c r="J4366" s="10"/>
      <c r="K4366" s="11">
        <v>46272</v>
      </c>
      <c r="L4366" s="10" t="s">
        <v>61</v>
      </c>
      <c r="M4366" s="10"/>
      <c r="N4366" s="10">
        <f t="shared" si="222"/>
        <v>36</v>
      </c>
      <c r="O4366" s="10" t="str">
        <f t="shared" si="223"/>
        <v>2026 - 37</v>
      </c>
      <c r="P4366" s="483" t="s">
        <v>9046</v>
      </c>
    </row>
    <row r="4367" spans="1:16">
      <c r="A4367" s="10" t="s">
        <v>7958</v>
      </c>
      <c r="B4367" s="11">
        <v>46265</v>
      </c>
      <c r="C4367" s="10" t="s">
        <v>60</v>
      </c>
      <c r="D4367" s="10">
        <v>1</v>
      </c>
      <c r="E4367" s="10" t="s">
        <v>59</v>
      </c>
      <c r="F4367" s="10" t="s">
        <v>9020</v>
      </c>
      <c r="G4367" s="10"/>
      <c r="H4367" s="10" t="s">
        <v>7958</v>
      </c>
      <c r="I4367" s="10" t="s">
        <v>136</v>
      </c>
      <c r="J4367" s="10"/>
      <c r="K4367" s="11">
        <v>46276</v>
      </c>
      <c r="L4367" s="10" t="s">
        <v>61</v>
      </c>
      <c r="M4367" s="10"/>
      <c r="N4367" s="10">
        <f t="shared" si="222"/>
        <v>36</v>
      </c>
      <c r="O4367" s="10" t="str">
        <f t="shared" si="223"/>
        <v>2026 - 37</v>
      </c>
      <c r="P4367" s="10"/>
    </row>
    <row r="4368" spans="1:16">
      <c r="A4368" s="10" t="s">
        <v>7958</v>
      </c>
      <c r="B4368" s="11">
        <v>46265</v>
      </c>
      <c r="C4368" s="10" t="s">
        <v>60</v>
      </c>
      <c r="D4368" s="10">
        <v>1</v>
      </c>
      <c r="E4368" s="10" t="s">
        <v>59</v>
      </c>
      <c r="F4368" s="10" t="s">
        <v>9021</v>
      </c>
      <c r="G4368" s="10"/>
      <c r="H4368" s="10" t="s">
        <v>7958</v>
      </c>
      <c r="I4368" s="10" t="s">
        <v>136</v>
      </c>
      <c r="J4368" s="10"/>
      <c r="K4368" s="11">
        <v>46273</v>
      </c>
      <c r="L4368" s="10" t="s">
        <v>61</v>
      </c>
      <c r="M4368" s="10"/>
      <c r="N4368" s="10">
        <f t="shared" si="222"/>
        <v>36</v>
      </c>
      <c r="O4368" s="10" t="str">
        <f t="shared" si="223"/>
        <v>2026 - 37</v>
      </c>
      <c r="P4368" s="485" t="s">
        <v>9065</v>
      </c>
    </row>
    <row r="4369" spans="1:16">
      <c r="A4369" s="10" t="s">
        <v>7958</v>
      </c>
      <c r="B4369" s="11">
        <v>46265</v>
      </c>
      <c r="C4369" s="10" t="s">
        <v>60</v>
      </c>
      <c r="D4369" s="10">
        <f>7800-D4364</f>
        <v>5900</v>
      </c>
      <c r="E4369" s="10" t="s">
        <v>59</v>
      </c>
      <c r="F4369" s="10" t="s">
        <v>9018</v>
      </c>
      <c r="G4369" s="490" t="s">
        <v>9053</v>
      </c>
      <c r="H4369" s="10" t="s">
        <v>7958</v>
      </c>
      <c r="I4369" s="10" t="s">
        <v>136</v>
      </c>
      <c r="J4369" s="10"/>
      <c r="K4369" s="11">
        <v>46283</v>
      </c>
      <c r="L4369" s="10" t="s">
        <v>61</v>
      </c>
      <c r="M4369" s="485" t="s">
        <v>9059</v>
      </c>
      <c r="N4369" s="10">
        <f t="shared" ref="N4369:N4370" si="226">WEEKNUM(B4369)</f>
        <v>36</v>
      </c>
      <c r="O4369" s="10" t="str">
        <f t="shared" ref="O4369:O4370" si="227">YEAR(K4369) &amp; " - " &amp; TEXT(WEEKNUM(K4369),"00")</f>
        <v>2026 - 38</v>
      </c>
      <c r="P4369" s="490" t="s">
        <v>9101</v>
      </c>
    </row>
    <row r="4370" spans="1:16">
      <c r="A4370" s="10" t="s">
        <v>7958</v>
      </c>
      <c r="B4370" s="11">
        <v>46265</v>
      </c>
      <c r="C4370" s="10" t="s">
        <v>60</v>
      </c>
      <c r="D4370" s="10">
        <v>2</v>
      </c>
      <c r="E4370" s="10" t="s">
        <v>59</v>
      </c>
      <c r="F4370" s="10" t="s">
        <v>9022</v>
      </c>
      <c r="G4370" s="492" t="s">
        <v>6462</v>
      </c>
      <c r="H4370" s="10" t="s">
        <v>7081</v>
      </c>
      <c r="I4370" s="10"/>
      <c r="J4370" s="10"/>
      <c r="K4370" s="11">
        <v>46286</v>
      </c>
      <c r="L4370" s="10" t="s">
        <v>61</v>
      </c>
      <c r="M4370" s="10"/>
      <c r="N4370" s="10">
        <f t="shared" si="226"/>
        <v>36</v>
      </c>
      <c r="O4370" s="10" t="str">
        <f t="shared" si="227"/>
        <v>2026 - 39</v>
      </c>
      <c r="P4370" s="492" t="s">
        <v>9118</v>
      </c>
    </row>
    <row r="4371" spans="1:16">
      <c r="A4371" s="10" t="s">
        <v>7958</v>
      </c>
      <c r="B4371" s="11">
        <v>46265</v>
      </c>
      <c r="C4371" s="10" t="s">
        <v>60</v>
      </c>
      <c r="D4371" s="10">
        <v>12000</v>
      </c>
      <c r="E4371" s="10" t="s">
        <v>59</v>
      </c>
      <c r="F4371" s="10" t="s">
        <v>9023</v>
      </c>
      <c r="G4371" s="485" t="s">
        <v>6171</v>
      </c>
      <c r="H4371" s="10" t="s">
        <v>7958</v>
      </c>
      <c r="I4371" s="10" t="s">
        <v>136</v>
      </c>
      <c r="J4371" s="10"/>
      <c r="K4371" s="11">
        <v>46267</v>
      </c>
      <c r="L4371" s="10" t="s">
        <v>61</v>
      </c>
      <c r="M4371" s="10"/>
      <c r="N4371" s="10">
        <f t="shared" si="222"/>
        <v>36</v>
      </c>
      <c r="O4371" s="10" t="str">
        <f t="shared" si="223"/>
        <v>2026 - 36</v>
      </c>
      <c r="P4371" s="485" t="s">
        <v>9038</v>
      </c>
    </row>
    <row r="4372" spans="1:16">
      <c r="A4372" s="10" t="s">
        <v>7958</v>
      </c>
      <c r="B4372" s="11">
        <v>46265</v>
      </c>
      <c r="C4372" s="10" t="s">
        <v>60</v>
      </c>
      <c r="D4372" s="10">
        <v>1</v>
      </c>
      <c r="E4372" s="10" t="s">
        <v>59</v>
      </c>
      <c r="F4372" s="10" t="s">
        <v>9024</v>
      </c>
      <c r="G4372" s="10"/>
      <c r="H4372" s="10" t="s">
        <v>7958</v>
      </c>
      <c r="I4372" s="10" t="s">
        <v>136</v>
      </c>
      <c r="J4372" s="10"/>
      <c r="K4372" s="11">
        <v>46273</v>
      </c>
      <c r="L4372" s="10" t="s">
        <v>61</v>
      </c>
      <c r="M4372" s="10"/>
      <c r="N4372" s="10">
        <f t="shared" si="222"/>
        <v>36</v>
      </c>
      <c r="O4372" s="10" t="str">
        <f t="shared" si="223"/>
        <v>2026 - 37</v>
      </c>
      <c r="P4372" s="485" t="s">
        <v>9038</v>
      </c>
    </row>
    <row r="4373" spans="1:16">
      <c r="A4373" s="10" t="s">
        <v>7958</v>
      </c>
      <c r="B4373" s="11">
        <v>46273</v>
      </c>
      <c r="C4373" s="10" t="s">
        <v>60</v>
      </c>
      <c r="D4373" s="10">
        <v>5600</v>
      </c>
      <c r="E4373" s="10" t="s">
        <v>59</v>
      </c>
      <c r="F4373" s="482" t="s">
        <v>9030</v>
      </c>
      <c r="G4373" s="482" t="s">
        <v>9031</v>
      </c>
      <c r="H4373" s="482" t="s">
        <v>7958</v>
      </c>
      <c r="I4373" s="10" t="s">
        <v>141</v>
      </c>
      <c r="J4373" s="10"/>
      <c r="K4373" s="11">
        <v>46274</v>
      </c>
      <c r="L4373" s="10" t="s">
        <v>61</v>
      </c>
      <c r="M4373" s="482" t="s">
        <v>7153</v>
      </c>
      <c r="N4373" s="10">
        <f>WEEKNUM(B4373)</f>
        <v>37</v>
      </c>
      <c r="O4373" s="10" t="str">
        <f>YEAR(K4373) &amp; " - " &amp; TEXT(WEEKNUM(K4373),"00")</f>
        <v>2026 - 37</v>
      </c>
      <c r="P4373" s="482" t="s">
        <v>9032</v>
      </c>
    </row>
    <row r="4374" spans="1:16">
      <c r="A4374" s="10" t="s">
        <v>376</v>
      </c>
      <c r="B4374" s="11">
        <v>46266</v>
      </c>
      <c r="C4374" s="10" t="s">
        <v>60</v>
      </c>
      <c r="D4374" s="10">
        <v>3</v>
      </c>
      <c r="E4374" s="10" t="s">
        <v>15</v>
      </c>
      <c r="F4374" s="10" t="s">
        <v>9036</v>
      </c>
      <c r="G4374" s="482" t="s">
        <v>6171</v>
      </c>
      <c r="H4374" s="10" t="s">
        <v>7081</v>
      </c>
      <c r="I4374" s="10"/>
      <c r="J4374" s="10"/>
      <c r="K4374" s="11">
        <v>46267</v>
      </c>
      <c r="L4374" s="10" t="s">
        <v>61</v>
      </c>
      <c r="M4374" s="10"/>
      <c r="N4374" s="10">
        <f t="shared" ref="N4374:N4377" si="228">WEEKNUM(B4374)</f>
        <v>36</v>
      </c>
      <c r="O4374" s="10" t="str">
        <f t="shared" ref="O4374:O4377" si="229">YEAR(K4374) &amp; " - " &amp; TEXT(WEEKNUM(K4374),"00")</f>
        <v>2026 - 36</v>
      </c>
      <c r="P4374" s="482" t="s">
        <v>9038</v>
      </c>
    </row>
    <row r="4375" spans="1:16">
      <c r="A4375" s="10" t="s">
        <v>376</v>
      </c>
      <c r="B4375" s="11">
        <v>46267</v>
      </c>
      <c r="C4375" s="10" t="s">
        <v>60</v>
      </c>
      <c r="D4375" s="10">
        <v>1</v>
      </c>
      <c r="E4375" s="10" t="s">
        <v>15</v>
      </c>
      <c r="F4375" s="482" t="s">
        <v>9036</v>
      </c>
      <c r="G4375" s="10"/>
      <c r="H4375" s="10" t="s">
        <v>7081</v>
      </c>
      <c r="I4375" s="10"/>
      <c r="J4375" s="10"/>
      <c r="K4375" s="11"/>
      <c r="L4375" s="10" t="s">
        <v>58</v>
      </c>
      <c r="M4375" s="10"/>
      <c r="N4375" s="10">
        <f>WEEKNUM(B4375)</f>
        <v>36</v>
      </c>
      <c r="O4375" s="10" t="str">
        <f>YEAR(K4375) &amp; " - " &amp; TEXT(WEEKNUM(K4375),"00")</f>
        <v>1900 - 00</v>
      </c>
      <c r="P4375" s="10"/>
    </row>
    <row r="4376" spans="1:16">
      <c r="A4376" s="10" t="s">
        <v>376</v>
      </c>
      <c r="B4376" s="11">
        <v>46268</v>
      </c>
      <c r="C4376" s="10" t="s">
        <v>60</v>
      </c>
      <c r="D4376" s="10">
        <v>3</v>
      </c>
      <c r="E4376" s="10" t="s">
        <v>15</v>
      </c>
      <c r="F4376" s="482" t="s">
        <v>9039</v>
      </c>
      <c r="G4376" s="482" t="s">
        <v>6171</v>
      </c>
      <c r="H4376" s="10" t="s">
        <v>7081</v>
      </c>
      <c r="I4376" s="10"/>
      <c r="J4376" s="10"/>
      <c r="K4376" s="11">
        <v>46267</v>
      </c>
      <c r="L4376" s="10" t="s">
        <v>61</v>
      </c>
      <c r="M4376" s="10"/>
      <c r="N4376" s="10">
        <f t="shared" ref="N4376" si="230">WEEKNUM(B4376)</f>
        <v>36</v>
      </c>
      <c r="O4376" s="10" t="str">
        <f t="shared" ref="O4376" si="231">YEAR(K4376) &amp; " - " &amp; TEXT(WEEKNUM(K4376),"00")</f>
        <v>2026 - 36</v>
      </c>
      <c r="P4376" s="482" t="s">
        <v>9038</v>
      </c>
    </row>
    <row r="4377" spans="1:16">
      <c r="A4377" s="10" t="s">
        <v>376</v>
      </c>
      <c r="B4377" s="11">
        <v>46266</v>
      </c>
      <c r="C4377" s="10" t="s">
        <v>60</v>
      </c>
      <c r="D4377" s="10">
        <v>5</v>
      </c>
      <c r="E4377" s="10" t="s">
        <v>15</v>
      </c>
      <c r="F4377" s="10" t="s">
        <v>9037</v>
      </c>
      <c r="G4377" s="492" t="s">
        <v>6462</v>
      </c>
      <c r="H4377" s="10" t="s">
        <v>7081</v>
      </c>
      <c r="I4377" s="10"/>
      <c r="J4377" s="10"/>
      <c r="K4377" s="11">
        <v>46286</v>
      </c>
      <c r="L4377" s="10" t="s">
        <v>61</v>
      </c>
      <c r="M4377" s="10"/>
      <c r="N4377" s="10">
        <f t="shared" si="228"/>
        <v>36</v>
      </c>
      <c r="O4377" s="10" t="str">
        <f t="shared" si="229"/>
        <v>2026 - 39</v>
      </c>
      <c r="P4377" s="492" t="s">
        <v>9118</v>
      </c>
    </row>
    <row r="4378" spans="1:16">
      <c r="A4378" s="10" t="s">
        <v>376</v>
      </c>
      <c r="B4378" s="11">
        <v>46275</v>
      </c>
      <c r="C4378" s="10" t="s">
        <v>60</v>
      </c>
      <c r="D4378" s="10">
        <v>100</v>
      </c>
      <c r="E4378" s="10" t="s">
        <v>5235</v>
      </c>
      <c r="F4378" s="10" t="s">
        <v>5193</v>
      </c>
      <c r="G4378" s="10"/>
      <c r="H4378" s="10" t="s">
        <v>7081</v>
      </c>
      <c r="I4378" s="10"/>
      <c r="J4378" s="10"/>
      <c r="K4378" s="11">
        <v>46273</v>
      </c>
      <c r="L4378" s="10" t="s">
        <v>61</v>
      </c>
      <c r="M4378" s="10"/>
      <c r="N4378" s="10">
        <f>WEEKNUM(B4378)</f>
        <v>37</v>
      </c>
      <c r="O4378" s="10" t="str">
        <f>YEAR(K4378) &amp; " - " &amp; TEXT(WEEKNUM(K4378),"00")</f>
        <v>2026 - 37</v>
      </c>
      <c r="P4378" s="485" t="s">
        <v>9065</v>
      </c>
    </row>
    <row r="4379" spans="1:16">
      <c r="A4379" s="10" t="s">
        <v>376</v>
      </c>
      <c r="B4379" s="11">
        <v>46275</v>
      </c>
      <c r="C4379" s="10" t="s">
        <v>60</v>
      </c>
      <c r="D4379" s="10">
        <v>400</v>
      </c>
      <c r="E4379" s="10" t="s">
        <v>5235</v>
      </c>
      <c r="F4379" s="10" t="s">
        <v>5193</v>
      </c>
      <c r="G4379" s="10"/>
      <c r="H4379" s="10" t="s">
        <v>7081</v>
      </c>
      <c r="I4379" s="10"/>
      <c r="J4379" s="10"/>
      <c r="K4379" s="11">
        <v>46273</v>
      </c>
      <c r="L4379" s="10" t="s">
        <v>61</v>
      </c>
      <c r="M4379" s="10"/>
      <c r="N4379" s="10">
        <f>WEEKNUM(B4379)</f>
        <v>37</v>
      </c>
      <c r="O4379" s="10" t="str">
        <f>YEAR(K4379) &amp; " - " &amp; TEXT(WEEKNUM(K4379),"00")</f>
        <v>2026 - 37</v>
      </c>
      <c r="P4379" s="485" t="s">
        <v>9065</v>
      </c>
    </row>
    <row r="4380" spans="1:16">
      <c r="A4380" s="483" t="s">
        <v>376</v>
      </c>
      <c r="B4380" s="11">
        <v>46275</v>
      </c>
      <c r="C4380" s="10" t="s">
        <v>25</v>
      </c>
      <c r="D4380" s="10">
        <v>2</v>
      </c>
      <c r="E4380" s="10" t="s">
        <v>59</v>
      </c>
      <c r="F4380" s="10" t="s">
        <v>9043</v>
      </c>
      <c r="G4380" s="483" t="s">
        <v>5808</v>
      </c>
      <c r="H4380" s="10"/>
      <c r="I4380" s="10"/>
      <c r="J4380" s="10"/>
      <c r="K4380" s="11">
        <v>46275</v>
      </c>
      <c r="L4380" s="10" t="s">
        <v>61</v>
      </c>
      <c r="M4380" s="10"/>
      <c r="N4380" s="10">
        <f t="shared" ref="N4380" si="232">WEEKNUM(B4380)</f>
        <v>37</v>
      </c>
      <c r="O4380" s="10" t="str">
        <f t="shared" ref="O4380" si="233">YEAR(K4380) &amp; " - " &amp; TEXT(WEEKNUM(K4380),"00")</f>
        <v>2026 - 37</v>
      </c>
      <c r="P4380" s="483" t="s">
        <v>9042</v>
      </c>
    </row>
    <row r="4381" spans="1:16">
      <c r="A4381" s="483" t="s">
        <v>376</v>
      </c>
      <c r="B4381" s="11">
        <v>46275</v>
      </c>
      <c r="C4381" s="10" t="s">
        <v>25</v>
      </c>
      <c r="D4381" s="10">
        <v>2</v>
      </c>
      <c r="E4381" s="10" t="s">
        <v>59</v>
      </c>
      <c r="F4381" s="10" t="s">
        <v>9044</v>
      </c>
      <c r="G4381" s="483" t="s">
        <v>5808</v>
      </c>
      <c r="H4381" s="10"/>
      <c r="I4381" s="10"/>
      <c r="J4381" s="10"/>
      <c r="K4381" s="11">
        <v>46275</v>
      </c>
      <c r="L4381" s="10" t="s">
        <v>61</v>
      </c>
      <c r="M4381" s="10"/>
      <c r="N4381" s="10">
        <f t="shared" ref="N4381:N4383" si="234">WEEKNUM(B4381)</f>
        <v>37</v>
      </c>
      <c r="O4381" s="10" t="str">
        <f t="shared" ref="O4381:O4383" si="235">YEAR(K4381) &amp; " - " &amp; TEXT(WEEKNUM(K4381),"00")</f>
        <v>2026 - 37</v>
      </c>
      <c r="P4381" s="483" t="s">
        <v>9042</v>
      </c>
    </row>
    <row r="4382" spans="1:16">
      <c r="A4382" s="483" t="s">
        <v>376</v>
      </c>
      <c r="B4382" s="11">
        <v>46275</v>
      </c>
      <c r="C4382" s="10" t="s">
        <v>25</v>
      </c>
      <c r="D4382" s="10">
        <v>2</v>
      </c>
      <c r="E4382" s="10" t="s">
        <v>59</v>
      </c>
      <c r="F4382" s="10" t="s">
        <v>9045</v>
      </c>
      <c r="G4382" s="483" t="s">
        <v>5808</v>
      </c>
      <c r="H4382" s="10"/>
      <c r="I4382" s="10"/>
      <c r="J4382" s="10"/>
      <c r="K4382" s="11">
        <v>46275</v>
      </c>
      <c r="L4382" s="10" t="s">
        <v>61</v>
      </c>
      <c r="M4382" s="10"/>
      <c r="N4382" s="10">
        <f t="shared" si="234"/>
        <v>37</v>
      </c>
      <c r="O4382" s="10" t="str">
        <f t="shared" si="235"/>
        <v>2026 - 37</v>
      </c>
      <c r="P4382" s="483" t="s">
        <v>9042</v>
      </c>
    </row>
    <row r="4383" spans="1:16">
      <c r="A4383" s="483" t="s">
        <v>376</v>
      </c>
      <c r="B4383" s="11">
        <v>46275</v>
      </c>
      <c r="C4383" s="10" t="s">
        <v>25</v>
      </c>
      <c r="D4383" s="10">
        <v>3</v>
      </c>
      <c r="E4383" s="10" t="s">
        <v>59</v>
      </c>
      <c r="F4383" s="10" t="s">
        <v>8323</v>
      </c>
      <c r="G4383" s="483" t="s">
        <v>5808</v>
      </c>
      <c r="H4383" s="10"/>
      <c r="I4383" s="10"/>
      <c r="J4383" s="10"/>
      <c r="K4383" s="11">
        <v>46275</v>
      </c>
      <c r="L4383" s="10" t="s">
        <v>61</v>
      </c>
      <c r="M4383" s="10"/>
      <c r="N4383" s="10">
        <f t="shared" si="234"/>
        <v>37</v>
      </c>
      <c r="O4383" s="10" t="str">
        <f t="shared" si="235"/>
        <v>2026 - 37</v>
      </c>
      <c r="P4383" s="483" t="s">
        <v>9042</v>
      </c>
    </row>
    <row r="4384" spans="1:16">
      <c r="A4384" s="10" t="s">
        <v>7958</v>
      </c>
      <c r="B4384" s="11">
        <v>46273</v>
      </c>
      <c r="C4384" s="10" t="s">
        <v>60</v>
      </c>
      <c r="D4384" s="10">
        <v>1000</v>
      </c>
      <c r="E4384" s="10" t="s">
        <v>59</v>
      </c>
      <c r="F4384" s="485" t="s">
        <v>9060</v>
      </c>
      <c r="G4384" s="485" t="s">
        <v>8880</v>
      </c>
      <c r="H4384" s="10"/>
      <c r="I4384" s="10"/>
      <c r="J4384" s="10"/>
      <c r="K4384" s="11">
        <v>46266</v>
      </c>
      <c r="L4384" s="10" t="s">
        <v>61</v>
      </c>
      <c r="M4384" s="10"/>
      <c r="N4384" s="10">
        <f>WEEKNUM(B4384)</f>
        <v>37</v>
      </c>
      <c r="O4384" s="10" t="str">
        <f>YEAR(K4384) &amp; " - " &amp; TEXT(WEEKNUM(K4384),"00")</f>
        <v>2026 - 36</v>
      </c>
      <c r="P4384" s="10"/>
    </row>
    <row r="4385" spans="1:16">
      <c r="A4385" s="485" t="s">
        <v>376</v>
      </c>
      <c r="B4385" s="11">
        <v>46275</v>
      </c>
      <c r="C4385" s="10" t="s">
        <v>348</v>
      </c>
      <c r="D4385" s="10">
        <v>240</v>
      </c>
      <c r="E4385" s="10" t="s">
        <v>14</v>
      </c>
      <c r="F4385" s="485" t="s">
        <v>9061</v>
      </c>
      <c r="G4385" s="485" t="s">
        <v>9062</v>
      </c>
      <c r="H4385" s="10"/>
      <c r="I4385" s="10"/>
      <c r="J4385" s="10"/>
      <c r="K4385" s="11">
        <v>46275</v>
      </c>
      <c r="L4385" s="10" t="s">
        <v>61</v>
      </c>
      <c r="M4385" s="10"/>
      <c r="N4385" s="10">
        <f>WEEKNUM(B4385)</f>
        <v>37</v>
      </c>
      <c r="O4385" s="10" t="str">
        <f>YEAR(K4385) &amp; " - " &amp; TEXT(WEEKNUM(K4385),"00")</f>
        <v>2026 - 37</v>
      </c>
      <c r="P4385" s="485" t="s">
        <v>9063</v>
      </c>
    </row>
    <row r="4386" spans="1:16">
      <c r="A4386" s="10" t="s">
        <v>376</v>
      </c>
      <c r="B4386" s="11">
        <v>46276</v>
      </c>
      <c r="C4386" s="10" t="s">
        <v>60</v>
      </c>
      <c r="D4386" s="10">
        <v>80</v>
      </c>
      <c r="E4386" s="10" t="s">
        <v>5235</v>
      </c>
      <c r="F4386" s="10" t="s">
        <v>338</v>
      </c>
      <c r="G4386" s="488" t="s">
        <v>8166</v>
      </c>
      <c r="H4386" s="10" t="s">
        <v>7081</v>
      </c>
      <c r="I4386" s="10"/>
      <c r="J4386" s="10"/>
      <c r="K4386" s="11">
        <v>46280</v>
      </c>
      <c r="L4386" s="10" t="s">
        <v>61</v>
      </c>
      <c r="M4386" s="10"/>
      <c r="N4386" s="10">
        <f t="shared" ref="N4386:N4388" si="236">WEEKNUM(B4386)</f>
        <v>37</v>
      </c>
      <c r="O4386" s="10" t="str">
        <f t="shared" ref="O4386:O4388" si="237">YEAR(K4386) &amp; " - " &amp; TEXT(WEEKNUM(K4386),"00")</f>
        <v>2026 - 38</v>
      </c>
      <c r="P4386" s="488" t="s">
        <v>9077</v>
      </c>
    </row>
    <row r="4387" spans="1:16">
      <c r="A4387" s="10" t="s">
        <v>376</v>
      </c>
      <c r="B4387" s="11">
        <v>46277</v>
      </c>
      <c r="C4387" s="10" t="s">
        <v>60</v>
      </c>
      <c r="D4387" s="10">
        <v>18</v>
      </c>
      <c r="E4387" s="10" t="s">
        <v>5235</v>
      </c>
      <c r="F4387" s="10" t="s">
        <v>338</v>
      </c>
      <c r="G4387" s="488" t="s">
        <v>8166</v>
      </c>
      <c r="H4387" s="10" t="s">
        <v>7081</v>
      </c>
      <c r="I4387" s="10"/>
      <c r="J4387" s="10"/>
      <c r="K4387" s="11">
        <v>46280</v>
      </c>
      <c r="L4387" s="10" t="s">
        <v>61</v>
      </c>
      <c r="M4387" s="10"/>
      <c r="N4387" s="10">
        <f>WEEKNUM(B4387)</f>
        <v>37</v>
      </c>
      <c r="O4387" s="10" t="str">
        <f>YEAR(K4387) &amp; " - " &amp; TEXT(WEEKNUM(K4387),"00")</f>
        <v>2026 - 38</v>
      </c>
      <c r="P4387" s="488" t="s">
        <v>9077</v>
      </c>
    </row>
    <row r="4388" spans="1:16">
      <c r="A4388" s="10" t="s">
        <v>376</v>
      </c>
      <c r="B4388" s="11">
        <v>46276</v>
      </c>
      <c r="C4388" s="10" t="s">
        <v>60</v>
      </c>
      <c r="D4388" s="10">
        <v>5</v>
      </c>
      <c r="E4388" s="10" t="s">
        <v>5235</v>
      </c>
      <c r="F4388" s="10" t="s">
        <v>9064</v>
      </c>
      <c r="G4388" s="10"/>
      <c r="H4388" s="10" t="s">
        <v>7081</v>
      </c>
      <c r="I4388" s="10"/>
      <c r="J4388" s="10"/>
      <c r="K4388" s="11">
        <v>46273</v>
      </c>
      <c r="L4388" s="10" t="s">
        <v>61</v>
      </c>
      <c r="M4388" s="10"/>
      <c r="N4388" s="10">
        <f t="shared" si="236"/>
        <v>37</v>
      </c>
      <c r="O4388" s="10" t="str">
        <f t="shared" si="237"/>
        <v>2026 - 37</v>
      </c>
      <c r="P4388" s="485" t="s">
        <v>9065</v>
      </c>
    </row>
    <row r="4389" spans="1:16">
      <c r="A4389" s="10" t="s">
        <v>376</v>
      </c>
      <c r="B4389" s="11">
        <v>46281</v>
      </c>
      <c r="C4389" s="10" t="s">
        <v>60</v>
      </c>
      <c r="D4389" s="10">
        <v>100</v>
      </c>
      <c r="E4389" s="10" t="s">
        <v>59</v>
      </c>
      <c r="F4389" s="488" t="s">
        <v>9078</v>
      </c>
      <c r="G4389" s="488" t="s">
        <v>9079</v>
      </c>
      <c r="H4389" s="10"/>
      <c r="I4389" s="10"/>
      <c r="J4389" s="10"/>
      <c r="K4389" s="11">
        <v>46280</v>
      </c>
      <c r="L4389" s="10" t="s">
        <v>61</v>
      </c>
      <c r="M4389" s="10"/>
      <c r="N4389" s="10">
        <f>WEEKNUM(B4389)</f>
        <v>38</v>
      </c>
      <c r="O4389" s="10" t="str">
        <f>YEAR(K4389) &amp; " - " &amp; TEXT(WEEKNUM(K4389),"00")</f>
        <v>2026 - 38</v>
      </c>
      <c r="P4389" s="10"/>
    </row>
    <row r="4390" spans="1:16">
      <c r="A4390" s="10" t="s">
        <v>376</v>
      </c>
      <c r="B4390" s="11">
        <v>46281</v>
      </c>
      <c r="C4390" s="10" t="s">
        <v>29</v>
      </c>
      <c r="D4390" s="10">
        <v>2</v>
      </c>
      <c r="E4390" s="10" t="s">
        <v>5235</v>
      </c>
      <c r="F4390" s="10" t="s">
        <v>9080</v>
      </c>
      <c r="G4390" s="489" t="s">
        <v>5741</v>
      </c>
      <c r="H4390" s="10" t="s">
        <v>5531</v>
      </c>
      <c r="I4390" s="10"/>
      <c r="J4390" s="10"/>
      <c r="K4390" s="11">
        <v>46281</v>
      </c>
      <c r="L4390" s="10" t="s">
        <v>61</v>
      </c>
      <c r="M4390" s="10"/>
      <c r="N4390" s="10">
        <f t="shared" ref="N4390:N4407" si="238">WEEKNUM(B4390)</f>
        <v>38</v>
      </c>
      <c r="O4390" s="10" t="str">
        <f t="shared" ref="O4390:O4407" si="239">YEAR(K4390) &amp; " - " &amp; TEXT(WEEKNUM(K4390),"00")</f>
        <v>2026 - 38</v>
      </c>
      <c r="P4390" s="10"/>
    </row>
    <row r="4391" spans="1:16">
      <c r="A4391" s="10" t="s">
        <v>376</v>
      </c>
      <c r="B4391" s="11">
        <v>46281</v>
      </c>
      <c r="C4391" s="10" t="s">
        <v>29</v>
      </c>
      <c r="D4391" s="10">
        <v>1</v>
      </c>
      <c r="E4391" s="10" t="s">
        <v>5235</v>
      </c>
      <c r="F4391" s="489" t="s">
        <v>9094</v>
      </c>
      <c r="G4391" s="10"/>
      <c r="H4391" s="10" t="s">
        <v>6966</v>
      </c>
      <c r="I4391" s="10"/>
      <c r="J4391" s="10"/>
      <c r="K4391" s="11"/>
      <c r="L4391" s="10" t="s">
        <v>58</v>
      </c>
      <c r="M4391" s="10"/>
      <c r="N4391" s="10">
        <f t="shared" si="238"/>
        <v>38</v>
      </c>
      <c r="O4391" s="10" t="str">
        <f t="shared" si="239"/>
        <v>1900 - 00</v>
      </c>
      <c r="P4391" s="10"/>
    </row>
    <row r="4392" spans="1:16">
      <c r="A4392" s="10" t="s">
        <v>376</v>
      </c>
      <c r="B4392" s="11">
        <v>46281</v>
      </c>
      <c r="C4392" s="489" t="s">
        <v>29</v>
      </c>
      <c r="D4392" s="10">
        <v>1</v>
      </c>
      <c r="E4392" s="10" t="s">
        <v>5235</v>
      </c>
      <c r="F4392" s="489" t="s">
        <v>9095</v>
      </c>
      <c r="G4392" s="10"/>
      <c r="H4392" s="10" t="s">
        <v>6966</v>
      </c>
      <c r="I4392" s="10"/>
      <c r="J4392" s="10"/>
      <c r="K4392" s="11"/>
      <c r="L4392" s="10" t="s">
        <v>58</v>
      </c>
      <c r="M4392" s="10"/>
      <c r="N4392" s="10">
        <f t="shared" si="238"/>
        <v>38</v>
      </c>
      <c r="O4392" s="10" t="str">
        <f t="shared" si="239"/>
        <v>1900 - 00</v>
      </c>
      <c r="P4392" s="10"/>
    </row>
    <row r="4393" spans="1:16">
      <c r="A4393" s="10" t="s">
        <v>376</v>
      </c>
      <c r="B4393" s="11">
        <v>46281</v>
      </c>
      <c r="C4393" s="10" t="s">
        <v>36</v>
      </c>
      <c r="D4393" s="10">
        <v>1</v>
      </c>
      <c r="E4393" s="10" t="s">
        <v>5235</v>
      </c>
      <c r="F4393" s="10" t="s">
        <v>9081</v>
      </c>
      <c r="G4393" s="10"/>
      <c r="H4393" s="10" t="s">
        <v>6966</v>
      </c>
      <c r="I4393" s="10"/>
      <c r="J4393" s="10"/>
      <c r="K4393" s="11"/>
      <c r="L4393" s="10" t="s">
        <v>58</v>
      </c>
      <c r="M4393" s="10"/>
      <c r="N4393" s="10">
        <f t="shared" si="238"/>
        <v>38</v>
      </c>
      <c r="O4393" s="10" t="str">
        <f t="shared" si="239"/>
        <v>1900 - 00</v>
      </c>
      <c r="P4393" s="10"/>
    </row>
    <row r="4394" spans="1:16">
      <c r="A4394" s="10" t="s">
        <v>376</v>
      </c>
      <c r="B4394" s="11">
        <v>46281</v>
      </c>
      <c r="C4394" s="10" t="s">
        <v>36</v>
      </c>
      <c r="D4394" s="10">
        <v>100</v>
      </c>
      <c r="E4394" s="10" t="s">
        <v>5753</v>
      </c>
      <c r="F4394" s="10" t="s">
        <v>9082</v>
      </c>
      <c r="G4394" s="10"/>
      <c r="H4394" s="10" t="s">
        <v>6966</v>
      </c>
      <c r="I4394" s="10"/>
      <c r="J4394" s="10"/>
      <c r="K4394" s="11"/>
      <c r="L4394" s="10" t="s">
        <v>58</v>
      </c>
      <c r="M4394" s="10"/>
      <c r="N4394" s="10">
        <f t="shared" si="238"/>
        <v>38</v>
      </c>
      <c r="O4394" s="10" t="str">
        <f t="shared" si="239"/>
        <v>1900 - 00</v>
      </c>
      <c r="P4394" s="10"/>
    </row>
    <row r="4395" spans="1:16">
      <c r="A4395" s="10" t="s">
        <v>376</v>
      </c>
      <c r="B4395" s="11">
        <v>46281</v>
      </c>
      <c r="C4395" s="10" t="s">
        <v>36</v>
      </c>
      <c r="D4395" s="10">
        <v>100</v>
      </c>
      <c r="E4395" s="10" t="s">
        <v>5753</v>
      </c>
      <c r="F4395" s="10" t="s">
        <v>9083</v>
      </c>
      <c r="G4395" s="10"/>
      <c r="H4395" s="10" t="s">
        <v>6966</v>
      </c>
      <c r="I4395" s="10"/>
      <c r="J4395" s="10"/>
      <c r="K4395" s="11"/>
      <c r="L4395" s="10" t="s">
        <v>58</v>
      </c>
      <c r="M4395" s="10"/>
      <c r="N4395" s="10">
        <f t="shared" si="238"/>
        <v>38</v>
      </c>
      <c r="O4395" s="10" t="str">
        <f t="shared" si="239"/>
        <v>1900 - 00</v>
      </c>
      <c r="P4395" s="10"/>
    </row>
    <row r="4396" spans="1:16">
      <c r="A4396" s="10" t="s">
        <v>376</v>
      </c>
      <c r="B4396" s="11">
        <v>46281</v>
      </c>
      <c r="C4396" s="10" t="s">
        <v>36</v>
      </c>
      <c r="D4396" s="10">
        <v>2</v>
      </c>
      <c r="E4396" s="10" t="s">
        <v>5235</v>
      </c>
      <c r="F4396" s="10" t="s">
        <v>9084</v>
      </c>
      <c r="G4396" s="10"/>
      <c r="H4396" s="10" t="s">
        <v>6966</v>
      </c>
      <c r="I4396" s="10"/>
      <c r="J4396" s="10"/>
      <c r="K4396" s="11"/>
      <c r="L4396" s="10" t="s">
        <v>58</v>
      </c>
      <c r="M4396" s="10"/>
      <c r="N4396" s="10">
        <f t="shared" si="238"/>
        <v>38</v>
      </c>
      <c r="O4396" s="10" t="str">
        <f t="shared" si="239"/>
        <v>1900 - 00</v>
      </c>
      <c r="P4396" s="10"/>
    </row>
    <row r="4397" spans="1:16">
      <c r="A4397" s="10" t="s">
        <v>376</v>
      </c>
      <c r="B4397" s="11">
        <v>46281</v>
      </c>
      <c r="C4397" s="10" t="s">
        <v>29</v>
      </c>
      <c r="D4397" s="10">
        <v>5</v>
      </c>
      <c r="E4397" s="10" t="s">
        <v>5235</v>
      </c>
      <c r="F4397" s="10" t="s">
        <v>9085</v>
      </c>
      <c r="G4397" s="10"/>
      <c r="H4397" s="10" t="s">
        <v>6966</v>
      </c>
      <c r="I4397" s="10"/>
      <c r="J4397" s="10"/>
      <c r="K4397" s="11"/>
      <c r="L4397" s="10" t="s">
        <v>58</v>
      </c>
      <c r="M4397" s="10"/>
      <c r="N4397" s="10">
        <f t="shared" si="238"/>
        <v>38</v>
      </c>
      <c r="O4397" s="10" t="str">
        <f t="shared" si="239"/>
        <v>1900 - 00</v>
      </c>
      <c r="P4397" s="10"/>
    </row>
    <row r="4398" spans="1:16">
      <c r="A4398" s="10" t="s">
        <v>376</v>
      </c>
      <c r="B4398" s="11">
        <v>46281</v>
      </c>
      <c r="C4398" s="10" t="s">
        <v>29</v>
      </c>
      <c r="D4398" s="10">
        <v>5</v>
      </c>
      <c r="E4398" s="10" t="s">
        <v>5753</v>
      </c>
      <c r="F4398" s="10" t="s">
        <v>9086</v>
      </c>
      <c r="G4398" s="494" t="s">
        <v>7144</v>
      </c>
      <c r="H4398" s="10" t="s">
        <v>6966</v>
      </c>
      <c r="I4398" s="10"/>
      <c r="J4398" s="10"/>
      <c r="K4398" s="11">
        <v>46290</v>
      </c>
      <c r="L4398" s="10" t="s">
        <v>61</v>
      </c>
      <c r="M4398" s="10"/>
      <c r="N4398" s="10">
        <f t="shared" si="238"/>
        <v>38</v>
      </c>
      <c r="O4398" s="10" t="str">
        <f t="shared" si="239"/>
        <v>2026 - 39</v>
      </c>
      <c r="P4398" s="494" t="s">
        <v>9148</v>
      </c>
    </row>
    <row r="4399" spans="1:16">
      <c r="A4399" s="10" t="s">
        <v>376</v>
      </c>
      <c r="B4399" s="11">
        <v>46282</v>
      </c>
      <c r="C4399" s="10" t="s">
        <v>29</v>
      </c>
      <c r="D4399" s="10">
        <v>5</v>
      </c>
      <c r="E4399" s="10" t="s">
        <v>5753</v>
      </c>
      <c r="F4399" s="494" t="s">
        <v>9147</v>
      </c>
      <c r="G4399" s="494" t="s">
        <v>7144</v>
      </c>
      <c r="H4399" s="10" t="s">
        <v>6966</v>
      </c>
      <c r="I4399" s="10"/>
      <c r="J4399" s="10"/>
      <c r="K4399" s="11">
        <v>46290</v>
      </c>
      <c r="L4399" s="10" t="s">
        <v>61</v>
      </c>
      <c r="M4399" s="10"/>
      <c r="N4399" s="10">
        <f t="shared" ref="N4399" si="240">WEEKNUM(B4399)</f>
        <v>38</v>
      </c>
      <c r="O4399" s="10" t="str">
        <f t="shared" ref="O4399" si="241">YEAR(K4399) &amp; " - " &amp; TEXT(WEEKNUM(K4399),"00")</f>
        <v>2026 - 39</v>
      </c>
      <c r="P4399" s="494" t="s">
        <v>9148</v>
      </c>
    </row>
    <row r="4400" spans="1:16">
      <c r="A4400" s="10" t="s">
        <v>376</v>
      </c>
      <c r="B4400" s="11">
        <v>46281</v>
      </c>
      <c r="C4400" s="10" t="s">
        <v>29</v>
      </c>
      <c r="D4400" s="10">
        <v>2</v>
      </c>
      <c r="E4400" s="10" t="s">
        <v>5235</v>
      </c>
      <c r="F4400" s="10" t="s">
        <v>9087</v>
      </c>
      <c r="G4400" s="493" t="s">
        <v>5741</v>
      </c>
      <c r="H4400" s="10" t="s">
        <v>6966</v>
      </c>
      <c r="I4400" s="10"/>
      <c r="J4400" s="10"/>
      <c r="K4400" s="11">
        <v>46281</v>
      </c>
      <c r="L4400" s="10" t="s">
        <v>61</v>
      </c>
      <c r="M4400" s="10"/>
      <c r="N4400" s="10">
        <f t="shared" si="238"/>
        <v>38</v>
      </c>
      <c r="O4400" s="10" t="str">
        <f t="shared" si="239"/>
        <v>2026 - 38</v>
      </c>
      <c r="P4400" s="493" t="s">
        <v>9139</v>
      </c>
    </row>
    <row r="4401" spans="1:16">
      <c r="A4401" s="10" t="s">
        <v>376</v>
      </c>
      <c r="B4401" s="11">
        <v>46281</v>
      </c>
      <c r="C4401" s="10" t="s">
        <v>29</v>
      </c>
      <c r="D4401" s="10">
        <v>1</v>
      </c>
      <c r="E4401" s="10" t="s">
        <v>5235</v>
      </c>
      <c r="F4401" s="10" t="s">
        <v>9088</v>
      </c>
      <c r="G4401" s="10"/>
      <c r="H4401" s="10" t="s">
        <v>6966</v>
      </c>
      <c r="I4401" s="10"/>
      <c r="J4401" s="10"/>
      <c r="K4401" s="11"/>
      <c r="L4401" s="10" t="s">
        <v>58</v>
      </c>
      <c r="M4401" s="10"/>
      <c r="N4401" s="10">
        <f t="shared" si="238"/>
        <v>38</v>
      </c>
      <c r="O4401" s="10" t="str">
        <f t="shared" si="239"/>
        <v>1900 - 00</v>
      </c>
      <c r="P4401" s="10"/>
    </row>
    <row r="4402" spans="1:16">
      <c r="A4402" s="10" t="s">
        <v>376</v>
      </c>
      <c r="B4402" s="11">
        <v>46281</v>
      </c>
      <c r="C4402" s="10" t="s">
        <v>29</v>
      </c>
      <c r="D4402" s="10">
        <v>2</v>
      </c>
      <c r="E4402" s="10" t="s">
        <v>5235</v>
      </c>
      <c r="F4402" s="10" t="s">
        <v>9089</v>
      </c>
      <c r="G4402" s="10"/>
      <c r="H4402" s="10" t="s">
        <v>6966</v>
      </c>
      <c r="I4402" s="10"/>
      <c r="J4402" s="10"/>
      <c r="K4402" s="11"/>
      <c r="L4402" s="10" t="s">
        <v>58</v>
      </c>
      <c r="M4402" s="10"/>
      <c r="N4402" s="10">
        <f t="shared" si="238"/>
        <v>38</v>
      </c>
      <c r="O4402" s="10" t="str">
        <f t="shared" si="239"/>
        <v>1900 - 00</v>
      </c>
      <c r="P4402" s="10"/>
    </row>
    <row r="4403" spans="1:16">
      <c r="A4403" s="10" t="s">
        <v>376</v>
      </c>
      <c r="B4403" s="11">
        <v>46281</v>
      </c>
      <c r="C4403" s="10" t="s">
        <v>36</v>
      </c>
      <c r="D4403" s="10">
        <v>20</v>
      </c>
      <c r="E4403" s="10" t="s">
        <v>5753</v>
      </c>
      <c r="F4403" s="10" t="s">
        <v>9090</v>
      </c>
      <c r="G4403" s="10"/>
      <c r="H4403" s="10" t="s">
        <v>6966</v>
      </c>
      <c r="I4403" s="10"/>
      <c r="J4403" s="10"/>
      <c r="K4403" s="11"/>
      <c r="L4403" s="10" t="s">
        <v>58</v>
      </c>
      <c r="M4403" s="10"/>
      <c r="N4403" s="10">
        <f t="shared" si="238"/>
        <v>38</v>
      </c>
      <c r="O4403" s="10" t="str">
        <f t="shared" si="239"/>
        <v>1900 - 00</v>
      </c>
      <c r="P4403" s="10"/>
    </row>
    <row r="4404" spans="1:16">
      <c r="A4404" s="10" t="s">
        <v>376</v>
      </c>
      <c r="B4404" s="11">
        <v>46281</v>
      </c>
      <c r="C4404" s="10" t="s">
        <v>29</v>
      </c>
      <c r="D4404" s="10">
        <v>3</v>
      </c>
      <c r="E4404" s="10" t="s">
        <v>5235</v>
      </c>
      <c r="F4404" s="10" t="s">
        <v>9091</v>
      </c>
      <c r="G4404" s="10"/>
      <c r="H4404" s="10" t="s">
        <v>6966</v>
      </c>
      <c r="I4404" s="10"/>
      <c r="J4404" s="10"/>
      <c r="K4404" s="11"/>
      <c r="L4404" s="10" t="s">
        <v>58</v>
      </c>
      <c r="M4404" s="10"/>
      <c r="N4404" s="10">
        <f t="shared" si="238"/>
        <v>38</v>
      </c>
      <c r="O4404" s="10" t="str">
        <f t="shared" si="239"/>
        <v>1900 - 00</v>
      </c>
      <c r="P4404" s="10"/>
    </row>
    <row r="4405" spans="1:16">
      <c r="A4405" s="10" t="s">
        <v>376</v>
      </c>
      <c r="B4405" s="11">
        <v>46281</v>
      </c>
      <c r="C4405" s="10" t="s">
        <v>29</v>
      </c>
      <c r="D4405" s="10">
        <v>6</v>
      </c>
      <c r="E4405" s="10" t="s">
        <v>5753</v>
      </c>
      <c r="F4405" s="489" t="s">
        <v>9096</v>
      </c>
      <c r="G4405" s="10"/>
      <c r="H4405" s="10" t="s">
        <v>6966</v>
      </c>
      <c r="I4405" s="10"/>
      <c r="J4405" s="10"/>
      <c r="K4405" s="11"/>
      <c r="L4405" s="10" t="s">
        <v>58</v>
      </c>
      <c r="M4405" s="10"/>
      <c r="N4405" s="10">
        <f t="shared" si="238"/>
        <v>38</v>
      </c>
      <c r="O4405" s="10" t="str">
        <f t="shared" si="239"/>
        <v>1900 - 00</v>
      </c>
      <c r="P4405" s="10"/>
    </row>
    <row r="4406" spans="1:16">
      <c r="A4406" s="10" t="s">
        <v>376</v>
      </c>
      <c r="B4406" s="11">
        <v>46281</v>
      </c>
      <c r="C4406" s="10" t="s">
        <v>27</v>
      </c>
      <c r="D4406" s="10">
        <v>2</v>
      </c>
      <c r="E4406" s="10" t="s">
        <v>5235</v>
      </c>
      <c r="F4406" s="10" t="s">
        <v>7371</v>
      </c>
      <c r="G4406" s="500" t="s">
        <v>9142</v>
      </c>
      <c r="H4406" s="10" t="s">
        <v>6966</v>
      </c>
      <c r="I4406" s="10"/>
      <c r="J4406" s="10"/>
      <c r="K4406" s="11">
        <v>46294</v>
      </c>
      <c r="L4406" s="10" t="s">
        <v>61</v>
      </c>
      <c r="M4406" s="10"/>
      <c r="N4406" s="10">
        <f t="shared" si="238"/>
        <v>38</v>
      </c>
      <c r="O4406" s="10" t="str">
        <f t="shared" si="239"/>
        <v>2026 - 40</v>
      </c>
      <c r="P4406" s="500" t="s">
        <v>9151</v>
      </c>
    </row>
    <row r="4407" spans="1:16">
      <c r="A4407" s="10" t="s">
        <v>376</v>
      </c>
      <c r="B4407" s="11">
        <v>46281</v>
      </c>
      <c r="C4407" s="10" t="s">
        <v>22</v>
      </c>
      <c r="D4407" s="10">
        <v>1</v>
      </c>
      <c r="E4407" s="10" t="s">
        <v>9092</v>
      </c>
      <c r="F4407" s="10" t="s">
        <v>9093</v>
      </c>
      <c r="G4407" s="10"/>
      <c r="H4407" s="10" t="s">
        <v>6966</v>
      </c>
      <c r="I4407" s="10"/>
      <c r="J4407" s="10"/>
      <c r="K4407" s="11"/>
      <c r="L4407" s="10" t="s">
        <v>58</v>
      </c>
      <c r="M4407" s="10"/>
      <c r="N4407" s="10">
        <f t="shared" si="238"/>
        <v>38</v>
      </c>
      <c r="O4407" s="10" t="str">
        <f t="shared" si="239"/>
        <v>1900 - 00</v>
      </c>
      <c r="P4407" s="10"/>
    </row>
    <row r="4408" spans="1:16">
      <c r="A4408" s="10" t="s">
        <v>7958</v>
      </c>
      <c r="B4408" s="11">
        <v>46265</v>
      </c>
      <c r="C4408" s="10" t="s">
        <v>60</v>
      </c>
      <c r="D4408" s="10">
        <v>1770</v>
      </c>
      <c r="E4408" s="10" t="s">
        <v>59</v>
      </c>
      <c r="F4408" s="490" t="s">
        <v>9098</v>
      </c>
      <c r="G4408" s="490" t="s">
        <v>9049</v>
      </c>
      <c r="H4408" s="10"/>
      <c r="I4408" s="10"/>
      <c r="J4408" s="10"/>
      <c r="K4408" s="11">
        <v>46283</v>
      </c>
      <c r="L4408" s="10" t="s">
        <v>61</v>
      </c>
      <c r="M4408" s="10"/>
      <c r="N4408" s="10">
        <f>WEEKNUM(B4408)</f>
        <v>36</v>
      </c>
      <c r="O4408" s="10" t="str">
        <f>YEAR(K4408) &amp; " - " &amp; TEXT(WEEKNUM(K4408),"00")</f>
        <v>2026 - 38</v>
      </c>
      <c r="P4408" s="490" t="s">
        <v>9100</v>
      </c>
    </row>
    <row r="4409" spans="1:16">
      <c r="A4409" s="10" t="s">
        <v>7958</v>
      </c>
      <c r="B4409" s="11">
        <v>46265</v>
      </c>
      <c r="C4409" s="10" t="s">
        <v>60</v>
      </c>
      <c r="D4409" s="10">
        <v>1770</v>
      </c>
      <c r="E4409" s="10" t="s">
        <v>59</v>
      </c>
      <c r="F4409" s="490" t="s">
        <v>9099</v>
      </c>
      <c r="G4409" s="490" t="s">
        <v>9049</v>
      </c>
      <c r="H4409" s="10"/>
      <c r="I4409" s="10"/>
      <c r="J4409" s="10"/>
      <c r="K4409" s="11">
        <v>46283</v>
      </c>
      <c r="L4409" s="10" t="s">
        <v>61</v>
      </c>
      <c r="M4409" s="10"/>
      <c r="N4409" s="10">
        <f>WEEKNUM(B4409)</f>
        <v>36</v>
      </c>
      <c r="O4409" s="10" t="str">
        <f>YEAR(K4409) &amp; " - " &amp; TEXT(WEEKNUM(K4409),"00")</f>
        <v>2026 - 38</v>
      </c>
      <c r="P4409" s="490" t="s">
        <v>9100</v>
      </c>
    </row>
    <row r="4410" spans="1:16">
      <c r="A4410" s="10" t="s">
        <v>7958</v>
      </c>
      <c r="B4410" s="11">
        <v>46265</v>
      </c>
      <c r="C4410" s="10" t="s">
        <v>60</v>
      </c>
      <c r="D4410" s="10">
        <v>4000</v>
      </c>
      <c r="E4410" s="10" t="s">
        <v>59</v>
      </c>
      <c r="F4410" s="10" t="s">
        <v>9102</v>
      </c>
      <c r="G4410" s="10" t="s">
        <v>8880</v>
      </c>
      <c r="H4410" s="10"/>
      <c r="I4410" s="10"/>
      <c r="J4410" s="10"/>
      <c r="K4410" s="11">
        <v>46283</v>
      </c>
      <c r="L4410" s="10" t="s">
        <v>61</v>
      </c>
      <c r="M4410" s="10" t="s">
        <v>7153</v>
      </c>
      <c r="N4410" s="10">
        <f t="shared" ref="N4410:N4415" si="242">WEEKNUM(B4410)</f>
        <v>36</v>
      </c>
      <c r="O4410" s="10" t="str">
        <f t="shared" ref="O4410:O4415" si="243">YEAR(K4410) &amp; " - " &amp; TEXT(WEEKNUM(K4410),"00")</f>
        <v>2026 - 38</v>
      </c>
      <c r="P4410" s="10" t="s">
        <v>9103</v>
      </c>
    </row>
    <row r="4411" spans="1:16">
      <c r="A4411" s="10" t="s">
        <v>7958</v>
      </c>
      <c r="B4411" s="11">
        <v>46265</v>
      </c>
      <c r="C4411" s="10" t="s">
        <v>60</v>
      </c>
      <c r="D4411" s="10">
        <v>4700</v>
      </c>
      <c r="E4411" s="10" t="s">
        <v>59</v>
      </c>
      <c r="F4411" s="10" t="s">
        <v>9104</v>
      </c>
      <c r="G4411" s="10" t="s">
        <v>8880</v>
      </c>
      <c r="H4411" s="10"/>
      <c r="I4411" s="10"/>
      <c r="J4411" s="10"/>
      <c r="K4411" s="11">
        <v>46283</v>
      </c>
      <c r="L4411" s="10" t="s">
        <v>61</v>
      </c>
      <c r="M4411" s="10" t="s">
        <v>7153</v>
      </c>
      <c r="N4411" s="10">
        <f t="shared" si="242"/>
        <v>36</v>
      </c>
      <c r="O4411" s="10" t="str">
        <f t="shared" si="243"/>
        <v>2026 - 38</v>
      </c>
      <c r="P4411" s="10" t="s">
        <v>9103</v>
      </c>
    </row>
    <row r="4412" spans="1:16">
      <c r="A4412" s="10" t="s">
        <v>7958</v>
      </c>
      <c r="B4412" s="11">
        <v>46265</v>
      </c>
      <c r="C4412" s="10" t="s">
        <v>60</v>
      </c>
      <c r="D4412" s="10">
        <v>4320</v>
      </c>
      <c r="E4412" s="10" t="s">
        <v>59</v>
      </c>
      <c r="F4412" s="10" t="s">
        <v>9105</v>
      </c>
      <c r="G4412" s="10" t="s">
        <v>8163</v>
      </c>
      <c r="H4412" s="10"/>
      <c r="I4412" s="10"/>
      <c r="J4412" s="10"/>
      <c r="K4412" s="11">
        <v>46283</v>
      </c>
      <c r="L4412" s="10" t="s">
        <v>61</v>
      </c>
      <c r="M4412" s="10" t="s">
        <v>7153</v>
      </c>
      <c r="N4412" s="10">
        <f t="shared" si="242"/>
        <v>36</v>
      </c>
      <c r="O4412" s="10" t="str">
        <f t="shared" si="243"/>
        <v>2026 - 38</v>
      </c>
      <c r="P4412" s="10" t="s">
        <v>9106</v>
      </c>
    </row>
    <row r="4413" spans="1:16">
      <c r="A4413" s="10" t="s">
        <v>7958</v>
      </c>
      <c r="B4413" s="11">
        <v>46265</v>
      </c>
      <c r="C4413" s="10" t="s">
        <v>60</v>
      </c>
      <c r="D4413" s="10">
        <v>4320</v>
      </c>
      <c r="E4413" s="10" t="s">
        <v>59</v>
      </c>
      <c r="F4413" s="10" t="s">
        <v>9107</v>
      </c>
      <c r="G4413" s="10" t="s">
        <v>8163</v>
      </c>
      <c r="H4413" s="10"/>
      <c r="I4413" s="10"/>
      <c r="J4413" s="10"/>
      <c r="K4413" s="11">
        <v>46283</v>
      </c>
      <c r="L4413" s="10" t="s">
        <v>61</v>
      </c>
      <c r="M4413" s="10" t="s">
        <v>7153</v>
      </c>
      <c r="N4413" s="10">
        <f t="shared" si="242"/>
        <v>36</v>
      </c>
      <c r="O4413" s="10" t="str">
        <f t="shared" si="243"/>
        <v>2026 - 38</v>
      </c>
      <c r="P4413" s="10" t="s">
        <v>9106</v>
      </c>
    </row>
    <row r="4414" spans="1:16">
      <c r="A4414" s="10" t="s">
        <v>7958</v>
      </c>
      <c r="B4414" s="11">
        <v>46265</v>
      </c>
      <c r="C4414" s="10" t="s">
        <v>60</v>
      </c>
      <c r="D4414" s="10">
        <v>450</v>
      </c>
      <c r="E4414" s="10" t="s">
        <v>59</v>
      </c>
      <c r="F4414" s="10" t="s">
        <v>9108</v>
      </c>
      <c r="G4414" s="10" t="s">
        <v>8163</v>
      </c>
      <c r="H4414" s="10"/>
      <c r="I4414" s="10"/>
      <c r="J4414" s="10"/>
      <c r="K4414" s="11">
        <v>46283</v>
      </c>
      <c r="L4414" s="10" t="s">
        <v>61</v>
      </c>
      <c r="M4414" s="10" t="s">
        <v>7153</v>
      </c>
      <c r="N4414" s="10">
        <f t="shared" si="242"/>
        <v>36</v>
      </c>
      <c r="O4414" s="10" t="str">
        <f t="shared" si="243"/>
        <v>2026 - 38</v>
      </c>
      <c r="P4414" s="10" t="s">
        <v>9106</v>
      </c>
    </row>
    <row r="4415" spans="1:16">
      <c r="A4415" s="10" t="s">
        <v>7958</v>
      </c>
      <c r="B4415" s="11">
        <v>46265</v>
      </c>
      <c r="C4415" s="10" t="s">
        <v>60</v>
      </c>
      <c r="D4415" s="10">
        <v>450</v>
      </c>
      <c r="E4415" s="10" t="s">
        <v>59</v>
      </c>
      <c r="F4415" s="10" t="s">
        <v>9109</v>
      </c>
      <c r="G4415" s="10" t="s">
        <v>8163</v>
      </c>
      <c r="H4415" s="10"/>
      <c r="I4415" s="10"/>
      <c r="J4415" s="10"/>
      <c r="K4415" s="11">
        <v>46283</v>
      </c>
      <c r="L4415" s="10" t="s">
        <v>61</v>
      </c>
      <c r="M4415" s="10" t="s">
        <v>7153</v>
      </c>
      <c r="N4415" s="10">
        <f t="shared" si="242"/>
        <v>36</v>
      </c>
      <c r="O4415" s="10" t="str">
        <f t="shared" si="243"/>
        <v>2026 - 38</v>
      </c>
      <c r="P4415" s="10" t="s">
        <v>9106</v>
      </c>
    </row>
    <row r="4416" spans="1:16">
      <c r="A4416" s="491" t="s">
        <v>442</v>
      </c>
      <c r="B4416" s="11">
        <v>46283</v>
      </c>
      <c r="C4416" s="10" t="s">
        <v>6478</v>
      </c>
      <c r="D4416" s="10">
        <v>1000</v>
      </c>
      <c r="E4416" s="10" t="s">
        <v>59</v>
      </c>
      <c r="F4416" s="10" t="s">
        <v>7907</v>
      </c>
      <c r="G4416" s="491" t="s">
        <v>5518</v>
      </c>
      <c r="H4416" s="10"/>
      <c r="I4416" s="10"/>
      <c r="J4416" s="10"/>
      <c r="K4416" s="11">
        <v>46283</v>
      </c>
      <c r="L4416" s="10" t="s">
        <v>61</v>
      </c>
      <c r="M4416" s="491" t="s">
        <v>7153</v>
      </c>
      <c r="N4416" s="10">
        <f t="shared" ref="N4416" si="244">WEEKNUM(B4416)</f>
        <v>38</v>
      </c>
      <c r="O4416" s="10" t="str">
        <f t="shared" ref="O4416" si="245">YEAR(K4416) &amp; " - " &amp; TEXT(WEEKNUM(K4416),"00")</f>
        <v>2026 - 38</v>
      </c>
      <c r="P4416" s="491" t="s">
        <v>9117</v>
      </c>
    </row>
    <row r="4417" spans="1:16">
      <c r="A4417" s="491" t="s">
        <v>442</v>
      </c>
      <c r="B4417" s="11">
        <v>46283</v>
      </c>
      <c r="C4417" s="10" t="s">
        <v>6478</v>
      </c>
      <c r="D4417" s="10">
        <v>10</v>
      </c>
      <c r="E4417" s="10" t="s">
        <v>59</v>
      </c>
      <c r="F4417" s="10" t="s">
        <v>9110</v>
      </c>
      <c r="G4417" s="491" t="s">
        <v>5518</v>
      </c>
      <c r="H4417" s="10"/>
      <c r="I4417" s="10"/>
      <c r="J4417" s="10"/>
      <c r="K4417" s="11">
        <v>46283</v>
      </c>
      <c r="L4417" s="10" t="s">
        <v>61</v>
      </c>
      <c r="M4417" s="491" t="s">
        <v>7153</v>
      </c>
      <c r="N4417" s="10">
        <f t="shared" ref="N4417:N4424" si="246">WEEKNUM(B4417)</f>
        <v>38</v>
      </c>
      <c r="O4417" s="10" t="str">
        <f t="shared" ref="O4417:O4424" si="247">YEAR(K4417) &amp; " - " &amp; TEXT(WEEKNUM(K4417),"00")</f>
        <v>2026 - 38</v>
      </c>
      <c r="P4417" s="491" t="s">
        <v>9117</v>
      </c>
    </row>
    <row r="4418" spans="1:16">
      <c r="A4418" s="491" t="s">
        <v>442</v>
      </c>
      <c r="B4418" s="11">
        <v>46283</v>
      </c>
      <c r="C4418" s="10" t="s">
        <v>6478</v>
      </c>
      <c r="D4418" s="10">
        <v>5</v>
      </c>
      <c r="E4418" s="10" t="s">
        <v>59</v>
      </c>
      <c r="F4418" s="10" t="s">
        <v>9111</v>
      </c>
      <c r="G4418" s="491" t="s">
        <v>5518</v>
      </c>
      <c r="H4418" s="10"/>
      <c r="I4418" s="10"/>
      <c r="J4418" s="10"/>
      <c r="K4418" s="11">
        <v>46283</v>
      </c>
      <c r="L4418" s="10" t="s">
        <v>61</v>
      </c>
      <c r="M4418" s="491" t="s">
        <v>7153</v>
      </c>
      <c r="N4418" s="10">
        <f t="shared" si="246"/>
        <v>38</v>
      </c>
      <c r="O4418" s="10" t="str">
        <f t="shared" si="247"/>
        <v>2026 - 38</v>
      </c>
      <c r="P4418" s="491" t="s">
        <v>9117</v>
      </c>
    </row>
    <row r="4419" spans="1:16">
      <c r="A4419" s="491" t="s">
        <v>442</v>
      </c>
      <c r="B4419" s="11">
        <v>46283</v>
      </c>
      <c r="C4419" s="10" t="s">
        <v>6478</v>
      </c>
      <c r="D4419" s="10">
        <v>2</v>
      </c>
      <c r="E4419" s="10" t="s">
        <v>59</v>
      </c>
      <c r="F4419" s="10" t="s">
        <v>9112</v>
      </c>
      <c r="G4419" s="491" t="s">
        <v>5518</v>
      </c>
      <c r="H4419" s="10"/>
      <c r="I4419" s="10"/>
      <c r="J4419" s="10"/>
      <c r="K4419" s="11">
        <v>46283</v>
      </c>
      <c r="L4419" s="10" t="s">
        <v>61</v>
      </c>
      <c r="M4419" s="491" t="s">
        <v>7153</v>
      </c>
      <c r="N4419" s="10">
        <f t="shared" si="246"/>
        <v>38</v>
      </c>
      <c r="O4419" s="10" t="str">
        <f t="shared" si="247"/>
        <v>2026 - 38</v>
      </c>
      <c r="P4419" s="491" t="s">
        <v>9117</v>
      </c>
    </row>
    <row r="4420" spans="1:16">
      <c r="A4420" s="491" t="s">
        <v>442</v>
      </c>
      <c r="B4420" s="11">
        <v>46283</v>
      </c>
      <c r="C4420" s="10" t="s">
        <v>6478</v>
      </c>
      <c r="D4420" s="10">
        <v>3</v>
      </c>
      <c r="E4420" s="10" t="s">
        <v>59</v>
      </c>
      <c r="F4420" s="10" t="s">
        <v>9113</v>
      </c>
      <c r="G4420" s="491" t="s">
        <v>5518</v>
      </c>
      <c r="H4420" s="10"/>
      <c r="I4420" s="10"/>
      <c r="J4420" s="10"/>
      <c r="K4420" s="11">
        <v>46283</v>
      </c>
      <c r="L4420" s="10" t="s">
        <v>61</v>
      </c>
      <c r="M4420" s="491" t="s">
        <v>7153</v>
      </c>
      <c r="N4420" s="10">
        <f t="shared" si="246"/>
        <v>38</v>
      </c>
      <c r="O4420" s="10" t="str">
        <f t="shared" si="247"/>
        <v>2026 - 38</v>
      </c>
      <c r="P4420" s="491" t="s">
        <v>9117</v>
      </c>
    </row>
    <row r="4421" spans="1:16">
      <c r="A4421" s="491" t="s">
        <v>442</v>
      </c>
      <c r="B4421" s="11">
        <v>46283</v>
      </c>
      <c r="C4421" s="10" t="s">
        <v>6478</v>
      </c>
      <c r="D4421" s="10">
        <v>1</v>
      </c>
      <c r="E4421" s="10" t="s">
        <v>59</v>
      </c>
      <c r="F4421" s="10" t="s">
        <v>9114</v>
      </c>
      <c r="G4421" s="491" t="s">
        <v>5518</v>
      </c>
      <c r="H4421" s="10"/>
      <c r="I4421" s="10"/>
      <c r="J4421" s="10"/>
      <c r="K4421" s="11">
        <v>46283</v>
      </c>
      <c r="L4421" s="10" t="s">
        <v>61</v>
      </c>
      <c r="M4421" s="491" t="s">
        <v>7153</v>
      </c>
      <c r="N4421" s="10">
        <f t="shared" si="246"/>
        <v>38</v>
      </c>
      <c r="O4421" s="10" t="str">
        <f t="shared" si="247"/>
        <v>2026 - 38</v>
      </c>
      <c r="P4421" s="491" t="s">
        <v>9117</v>
      </c>
    </row>
    <row r="4422" spans="1:16">
      <c r="A4422" s="491" t="s">
        <v>442</v>
      </c>
      <c r="B4422" s="11">
        <v>46283</v>
      </c>
      <c r="C4422" s="10" t="s">
        <v>6478</v>
      </c>
      <c r="D4422" s="10">
        <v>1</v>
      </c>
      <c r="E4422" s="10" t="s">
        <v>59</v>
      </c>
      <c r="F4422" s="10" t="s">
        <v>9115</v>
      </c>
      <c r="G4422" s="491" t="s">
        <v>5518</v>
      </c>
      <c r="H4422" s="10"/>
      <c r="I4422" s="10"/>
      <c r="J4422" s="10"/>
      <c r="K4422" s="11">
        <v>46283</v>
      </c>
      <c r="L4422" s="10" t="s">
        <v>61</v>
      </c>
      <c r="M4422" s="491" t="s">
        <v>7153</v>
      </c>
      <c r="N4422" s="10">
        <f t="shared" si="246"/>
        <v>38</v>
      </c>
      <c r="O4422" s="10" t="str">
        <f t="shared" si="247"/>
        <v>2026 - 38</v>
      </c>
      <c r="P4422" s="491" t="s">
        <v>9117</v>
      </c>
    </row>
    <row r="4423" spans="1:16">
      <c r="A4423" s="491" t="s">
        <v>442</v>
      </c>
      <c r="B4423" s="11">
        <v>46283</v>
      </c>
      <c r="C4423" s="10" t="s">
        <v>6478</v>
      </c>
      <c r="D4423" s="10">
        <v>1</v>
      </c>
      <c r="E4423" s="10" t="s">
        <v>59</v>
      </c>
      <c r="F4423" s="10" t="s">
        <v>9116</v>
      </c>
      <c r="G4423" s="491" t="s">
        <v>5518</v>
      </c>
      <c r="H4423" s="10"/>
      <c r="I4423" s="10"/>
      <c r="J4423" s="10"/>
      <c r="K4423" s="11">
        <v>46283</v>
      </c>
      <c r="L4423" s="10" t="s">
        <v>61</v>
      </c>
      <c r="M4423" s="491" t="s">
        <v>7153</v>
      </c>
      <c r="N4423" s="10">
        <f t="shared" si="246"/>
        <v>38</v>
      </c>
      <c r="O4423" s="10" t="str">
        <f t="shared" si="247"/>
        <v>2026 - 38</v>
      </c>
      <c r="P4423" s="491" t="s">
        <v>9117</v>
      </c>
    </row>
    <row r="4424" spans="1:16">
      <c r="A4424" s="491" t="s">
        <v>442</v>
      </c>
      <c r="B4424" s="11">
        <v>46283</v>
      </c>
      <c r="C4424" s="10" t="s">
        <v>6478</v>
      </c>
      <c r="D4424" s="10">
        <v>1</v>
      </c>
      <c r="E4424" s="10" t="s">
        <v>59</v>
      </c>
      <c r="F4424" s="10" t="s">
        <v>7905</v>
      </c>
      <c r="G4424" s="491" t="s">
        <v>5518</v>
      </c>
      <c r="H4424" s="10"/>
      <c r="I4424" s="10"/>
      <c r="J4424" s="10"/>
      <c r="K4424" s="11">
        <v>46283</v>
      </c>
      <c r="L4424" s="10" t="s">
        <v>61</v>
      </c>
      <c r="M4424" s="491" t="s">
        <v>7153</v>
      </c>
      <c r="N4424" s="10">
        <f t="shared" si="246"/>
        <v>38</v>
      </c>
      <c r="O4424" s="10" t="str">
        <f t="shared" si="247"/>
        <v>2026 - 38</v>
      </c>
      <c r="P4424" s="491" t="s">
        <v>9117</v>
      </c>
    </row>
    <row r="4425" spans="1:16">
      <c r="A4425" s="10" t="s">
        <v>376</v>
      </c>
      <c r="B4425" s="11">
        <v>46286</v>
      </c>
      <c r="C4425" s="10" t="s">
        <v>60</v>
      </c>
      <c r="D4425" s="10">
        <v>5</v>
      </c>
      <c r="E4425" s="10" t="s">
        <v>9119</v>
      </c>
      <c r="F4425" s="10" t="s">
        <v>6300</v>
      </c>
      <c r="G4425" s="10"/>
      <c r="H4425" s="10" t="s">
        <v>6966</v>
      </c>
      <c r="I4425" s="10"/>
      <c r="J4425" s="10"/>
      <c r="K4425" s="11"/>
      <c r="L4425" s="10" t="s">
        <v>58</v>
      </c>
      <c r="M4425" s="10"/>
      <c r="N4425" s="10">
        <f t="shared" ref="N4425:N4456" si="248">WEEKNUM(B4425)</f>
        <v>39</v>
      </c>
      <c r="O4425" s="10" t="str">
        <f t="shared" ref="O4425:O4456" si="249">YEAR(K4425) &amp; " - " &amp; TEXT(WEEKNUM(K4425),"00")</f>
        <v>1900 - 00</v>
      </c>
      <c r="P4425" s="10"/>
    </row>
    <row r="4426" spans="1:16">
      <c r="A4426" s="10" t="s">
        <v>376</v>
      </c>
      <c r="B4426" s="11">
        <v>46286</v>
      </c>
      <c r="C4426" s="10" t="s">
        <v>60</v>
      </c>
      <c r="D4426" s="10">
        <v>2</v>
      </c>
      <c r="E4426" s="10" t="s">
        <v>603</v>
      </c>
      <c r="F4426" s="10" t="s">
        <v>204</v>
      </c>
      <c r="G4426" s="10"/>
      <c r="H4426" s="10" t="s">
        <v>6966</v>
      </c>
      <c r="I4426" s="10"/>
      <c r="J4426" s="10"/>
      <c r="K4426" s="11"/>
      <c r="L4426" s="10" t="s">
        <v>58</v>
      </c>
      <c r="M4426" s="10"/>
      <c r="N4426" s="10">
        <f t="shared" si="248"/>
        <v>39</v>
      </c>
      <c r="O4426" s="10" t="str">
        <f t="shared" si="249"/>
        <v>1900 - 00</v>
      </c>
      <c r="P4426" s="10"/>
    </row>
    <row r="4427" spans="1:16">
      <c r="A4427" s="10" t="s">
        <v>376</v>
      </c>
      <c r="B4427" s="11">
        <v>46286</v>
      </c>
      <c r="C4427" s="10" t="s">
        <v>22</v>
      </c>
      <c r="D4427" s="10">
        <v>300</v>
      </c>
      <c r="E4427" s="10" t="s">
        <v>5235</v>
      </c>
      <c r="F4427" s="10" t="s">
        <v>6303</v>
      </c>
      <c r="G4427" s="10"/>
      <c r="H4427" s="10" t="s">
        <v>6966</v>
      </c>
      <c r="I4427" s="10"/>
      <c r="J4427" s="10"/>
      <c r="K4427" s="11"/>
      <c r="L4427" s="10" t="s">
        <v>58</v>
      </c>
      <c r="M4427" s="10"/>
      <c r="N4427" s="10">
        <f t="shared" si="248"/>
        <v>39</v>
      </c>
      <c r="O4427" s="10" t="str">
        <f t="shared" si="249"/>
        <v>1900 - 00</v>
      </c>
      <c r="P4427" s="10"/>
    </row>
    <row r="4428" spans="1:16">
      <c r="A4428" s="10" t="s">
        <v>376</v>
      </c>
      <c r="B4428" s="11">
        <v>46286</v>
      </c>
      <c r="C4428" s="10" t="s">
        <v>22</v>
      </c>
      <c r="D4428" s="10">
        <v>12</v>
      </c>
      <c r="E4428" s="10" t="s">
        <v>9092</v>
      </c>
      <c r="F4428" s="10" t="s">
        <v>6304</v>
      </c>
      <c r="G4428" s="10"/>
      <c r="H4428" s="10" t="s">
        <v>6966</v>
      </c>
      <c r="I4428" s="10"/>
      <c r="J4428" s="10"/>
      <c r="K4428" s="11"/>
      <c r="L4428" s="10" t="s">
        <v>58</v>
      </c>
      <c r="M4428" s="10"/>
      <c r="N4428" s="10">
        <f t="shared" si="248"/>
        <v>39</v>
      </c>
      <c r="O4428" s="10" t="str">
        <f t="shared" si="249"/>
        <v>1900 - 00</v>
      </c>
      <c r="P4428" s="10"/>
    </row>
    <row r="4429" spans="1:16">
      <c r="A4429" s="10" t="s">
        <v>376</v>
      </c>
      <c r="B4429" s="11">
        <v>46286</v>
      </c>
      <c r="C4429" s="10" t="s">
        <v>22</v>
      </c>
      <c r="D4429" s="10">
        <v>24</v>
      </c>
      <c r="E4429" s="10" t="s">
        <v>9092</v>
      </c>
      <c r="F4429" s="10" t="s">
        <v>6305</v>
      </c>
      <c r="G4429" s="10"/>
      <c r="H4429" s="10" t="s">
        <v>6966</v>
      </c>
      <c r="I4429" s="10"/>
      <c r="J4429" s="10"/>
      <c r="K4429" s="11"/>
      <c r="L4429" s="10" t="s">
        <v>58</v>
      </c>
      <c r="M4429" s="10"/>
      <c r="N4429" s="10">
        <f t="shared" si="248"/>
        <v>39</v>
      </c>
      <c r="O4429" s="10" t="str">
        <f t="shared" si="249"/>
        <v>1900 - 00</v>
      </c>
      <c r="P4429" s="10"/>
    </row>
    <row r="4430" spans="1:16">
      <c r="A4430" s="10" t="s">
        <v>376</v>
      </c>
      <c r="B4430" s="11">
        <v>46286</v>
      </c>
      <c r="C4430" s="10" t="s">
        <v>22</v>
      </c>
      <c r="D4430" s="10">
        <v>12</v>
      </c>
      <c r="E4430" s="10" t="s">
        <v>9092</v>
      </c>
      <c r="F4430" s="10" t="s">
        <v>6306</v>
      </c>
      <c r="G4430" s="10"/>
      <c r="H4430" s="10" t="s">
        <v>6966</v>
      </c>
      <c r="I4430" s="10"/>
      <c r="J4430" s="10"/>
      <c r="K4430" s="11"/>
      <c r="L4430" s="10" t="s">
        <v>58</v>
      </c>
      <c r="M4430" s="10"/>
      <c r="N4430" s="10">
        <f t="shared" si="248"/>
        <v>39</v>
      </c>
      <c r="O4430" s="10" t="str">
        <f t="shared" si="249"/>
        <v>1900 - 00</v>
      </c>
      <c r="P4430" s="10"/>
    </row>
    <row r="4431" spans="1:16">
      <c r="A4431" s="10" t="s">
        <v>376</v>
      </c>
      <c r="B4431" s="11">
        <v>46286</v>
      </c>
      <c r="C4431" s="10" t="s">
        <v>22</v>
      </c>
      <c r="D4431" s="10">
        <v>5</v>
      </c>
      <c r="E4431" s="10" t="s">
        <v>603</v>
      </c>
      <c r="F4431" s="10" t="s">
        <v>6307</v>
      </c>
      <c r="G4431" s="10"/>
      <c r="H4431" s="10" t="s">
        <v>6966</v>
      </c>
      <c r="I4431" s="10"/>
      <c r="J4431" s="10"/>
      <c r="K4431" s="11"/>
      <c r="L4431" s="10" t="s">
        <v>58</v>
      </c>
      <c r="M4431" s="10"/>
      <c r="N4431" s="10">
        <f t="shared" si="248"/>
        <v>39</v>
      </c>
      <c r="O4431" s="10" t="str">
        <f t="shared" si="249"/>
        <v>1900 - 00</v>
      </c>
      <c r="P4431" s="10"/>
    </row>
    <row r="4432" spans="1:16">
      <c r="A4432" s="10" t="s">
        <v>376</v>
      </c>
      <c r="B4432" s="11">
        <v>46286</v>
      </c>
      <c r="C4432" s="10" t="s">
        <v>22</v>
      </c>
      <c r="D4432" s="10">
        <v>36</v>
      </c>
      <c r="E4432" s="10" t="s">
        <v>9092</v>
      </c>
      <c r="F4432" s="10" t="s">
        <v>6308</v>
      </c>
      <c r="G4432" s="10"/>
      <c r="H4432" s="10" t="s">
        <v>6966</v>
      </c>
      <c r="I4432" s="10"/>
      <c r="J4432" s="10"/>
      <c r="K4432" s="11"/>
      <c r="L4432" s="10" t="s">
        <v>58</v>
      </c>
      <c r="M4432" s="10"/>
      <c r="N4432" s="10">
        <f t="shared" si="248"/>
        <v>39</v>
      </c>
      <c r="O4432" s="10" t="str">
        <f t="shared" si="249"/>
        <v>1900 - 00</v>
      </c>
      <c r="P4432" s="10"/>
    </row>
    <row r="4433" spans="1:16">
      <c r="A4433" s="10" t="s">
        <v>376</v>
      </c>
      <c r="B4433" s="11">
        <v>46286</v>
      </c>
      <c r="C4433" s="10" t="s">
        <v>22</v>
      </c>
      <c r="D4433" s="10">
        <v>15</v>
      </c>
      <c r="E4433" s="10" t="s">
        <v>5235</v>
      </c>
      <c r="F4433" s="10" t="s">
        <v>178</v>
      </c>
      <c r="G4433" s="10"/>
      <c r="H4433" s="10" t="s">
        <v>6966</v>
      </c>
      <c r="I4433" s="10"/>
      <c r="J4433" s="10"/>
      <c r="K4433" s="11"/>
      <c r="L4433" s="10" t="s">
        <v>58</v>
      </c>
      <c r="M4433" s="10"/>
      <c r="N4433" s="10">
        <f t="shared" si="248"/>
        <v>39</v>
      </c>
      <c r="O4433" s="10" t="str">
        <f t="shared" si="249"/>
        <v>1900 - 00</v>
      </c>
      <c r="P4433" s="10"/>
    </row>
    <row r="4434" spans="1:16">
      <c r="A4434" s="10" t="s">
        <v>376</v>
      </c>
      <c r="B4434" s="11">
        <v>46286</v>
      </c>
      <c r="C4434" s="10" t="s">
        <v>22</v>
      </c>
      <c r="D4434" s="10">
        <v>5</v>
      </c>
      <c r="E4434" s="10" t="s">
        <v>5235</v>
      </c>
      <c r="F4434" s="10" t="s">
        <v>6312</v>
      </c>
      <c r="G4434" s="10"/>
      <c r="H4434" s="10" t="s">
        <v>6966</v>
      </c>
      <c r="I4434" s="10"/>
      <c r="J4434" s="10"/>
      <c r="K4434" s="11"/>
      <c r="L4434" s="10" t="s">
        <v>58</v>
      </c>
      <c r="M4434" s="10"/>
      <c r="N4434" s="10">
        <f t="shared" si="248"/>
        <v>39</v>
      </c>
      <c r="O4434" s="10" t="str">
        <f t="shared" si="249"/>
        <v>1900 - 00</v>
      </c>
      <c r="P4434" s="10"/>
    </row>
    <row r="4435" spans="1:16">
      <c r="A4435" s="10" t="s">
        <v>376</v>
      </c>
      <c r="B4435" s="11">
        <v>46286</v>
      </c>
      <c r="C4435" s="10" t="s">
        <v>22</v>
      </c>
      <c r="D4435" s="10">
        <v>1</v>
      </c>
      <c r="E4435" s="10" t="s">
        <v>603</v>
      </c>
      <c r="F4435" s="10" t="s">
        <v>6968</v>
      </c>
      <c r="G4435" s="10"/>
      <c r="H4435" s="10" t="s">
        <v>6966</v>
      </c>
      <c r="I4435" s="10"/>
      <c r="J4435" s="10"/>
      <c r="K4435" s="11"/>
      <c r="L4435" s="10" t="s">
        <v>58</v>
      </c>
      <c r="M4435" s="10"/>
      <c r="N4435" s="10">
        <f t="shared" si="248"/>
        <v>39</v>
      </c>
      <c r="O4435" s="10" t="str">
        <f t="shared" si="249"/>
        <v>1900 - 00</v>
      </c>
      <c r="P4435" s="10"/>
    </row>
    <row r="4436" spans="1:16">
      <c r="A4436" s="10" t="s">
        <v>376</v>
      </c>
      <c r="B4436" s="11">
        <v>46286</v>
      </c>
      <c r="C4436" s="10" t="s">
        <v>22</v>
      </c>
      <c r="D4436" s="10">
        <v>1</v>
      </c>
      <c r="E4436" s="10" t="s">
        <v>603</v>
      </c>
      <c r="F4436" s="10" t="s">
        <v>8946</v>
      </c>
      <c r="G4436" s="10"/>
      <c r="H4436" s="10" t="s">
        <v>6966</v>
      </c>
      <c r="I4436" s="10"/>
      <c r="J4436" s="10"/>
      <c r="K4436" s="11"/>
      <c r="L4436" s="10" t="s">
        <v>58</v>
      </c>
      <c r="M4436" s="10"/>
      <c r="N4436" s="10">
        <f t="shared" si="248"/>
        <v>39</v>
      </c>
      <c r="O4436" s="10" t="str">
        <f t="shared" si="249"/>
        <v>1900 - 00</v>
      </c>
      <c r="P4436" s="10"/>
    </row>
    <row r="4437" spans="1:16">
      <c r="A4437" s="10" t="s">
        <v>376</v>
      </c>
      <c r="B4437" s="11">
        <v>46286</v>
      </c>
      <c r="C4437" s="10" t="s">
        <v>22</v>
      </c>
      <c r="D4437" s="10">
        <v>2</v>
      </c>
      <c r="E4437" s="10" t="s">
        <v>5235</v>
      </c>
      <c r="F4437" s="10" t="s">
        <v>9120</v>
      </c>
      <c r="G4437" s="10"/>
      <c r="H4437" s="10" t="s">
        <v>6966</v>
      </c>
      <c r="I4437" s="10"/>
      <c r="J4437" s="10"/>
      <c r="K4437" s="11"/>
      <c r="L4437" s="10" t="s">
        <v>58</v>
      </c>
      <c r="M4437" s="10"/>
      <c r="N4437" s="10">
        <f t="shared" si="248"/>
        <v>39</v>
      </c>
      <c r="O4437" s="10" t="str">
        <f t="shared" si="249"/>
        <v>1900 - 00</v>
      </c>
      <c r="P4437" s="10"/>
    </row>
    <row r="4438" spans="1:16">
      <c r="A4438" s="10" t="s">
        <v>376</v>
      </c>
      <c r="B4438" s="11">
        <v>46286</v>
      </c>
      <c r="C4438" s="10" t="s">
        <v>29</v>
      </c>
      <c r="D4438" s="10">
        <v>3</v>
      </c>
      <c r="E4438" s="10" t="s">
        <v>5235</v>
      </c>
      <c r="F4438" s="10" t="s">
        <v>9121</v>
      </c>
      <c r="G4438" s="10"/>
      <c r="H4438" s="10" t="s">
        <v>6966</v>
      </c>
      <c r="I4438" s="10"/>
      <c r="J4438" s="10"/>
      <c r="K4438" s="11"/>
      <c r="L4438" s="10" t="s">
        <v>58</v>
      </c>
      <c r="M4438" s="10"/>
      <c r="N4438" s="10">
        <f t="shared" si="248"/>
        <v>39</v>
      </c>
      <c r="O4438" s="10" t="str">
        <f t="shared" si="249"/>
        <v>1900 - 00</v>
      </c>
      <c r="P4438" s="10"/>
    </row>
    <row r="4439" spans="1:16">
      <c r="A4439" s="10" t="s">
        <v>376</v>
      </c>
      <c r="B4439" s="11">
        <v>46286</v>
      </c>
      <c r="C4439" s="10" t="s">
        <v>25</v>
      </c>
      <c r="D4439" s="10">
        <v>2</v>
      </c>
      <c r="E4439" s="10" t="s">
        <v>5235</v>
      </c>
      <c r="F4439" s="10" t="s">
        <v>342</v>
      </c>
      <c r="G4439" s="10"/>
      <c r="H4439" s="10" t="s">
        <v>6966</v>
      </c>
      <c r="I4439" s="10"/>
      <c r="J4439" s="10"/>
      <c r="K4439" s="11"/>
      <c r="L4439" s="10" t="s">
        <v>58</v>
      </c>
      <c r="M4439" s="10"/>
      <c r="N4439" s="10">
        <f t="shared" si="248"/>
        <v>39</v>
      </c>
      <c r="O4439" s="10" t="str">
        <f t="shared" si="249"/>
        <v>1900 - 00</v>
      </c>
      <c r="P4439" s="10"/>
    </row>
    <row r="4440" spans="1:16">
      <c r="A4440" s="10" t="s">
        <v>376</v>
      </c>
      <c r="B4440" s="11">
        <v>46286</v>
      </c>
      <c r="C4440" s="10" t="s">
        <v>25</v>
      </c>
      <c r="D4440" s="10">
        <v>3</v>
      </c>
      <c r="E4440" s="10" t="s">
        <v>603</v>
      </c>
      <c r="F4440" s="10" t="s">
        <v>6974</v>
      </c>
      <c r="G4440" s="10"/>
      <c r="H4440" s="10" t="s">
        <v>6966</v>
      </c>
      <c r="I4440" s="10"/>
      <c r="J4440" s="10"/>
      <c r="K4440" s="11"/>
      <c r="L4440" s="10" t="s">
        <v>58</v>
      </c>
      <c r="M4440" s="10"/>
      <c r="N4440" s="10">
        <f t="shared" si="248"/>
        <v>39</v>
      </c>
      <c r="O4440" s="10" t="str">
        <f t="shared" si="249"/>
        <v>1900 - 00</v>
      </c>
      <c r="P4440" s="10"/>
    </row>
    <row r="4441" spans="1:16">
      <c r="A4441" s="10" t="s">
        <v>376</v>
      </c>
      <c r="B4441" s="11">
        <v>46286</v>
      </c>
      <c r="C4441" s="10" t="s">
        <v>25</v>
      </c>
      <c r="D4441" s="10">
        <v>4</v>
      </c>
      <c r="E4441" s="10" t="s">
        <v>5235</v>
      </c>
      <c r="F4441" s="10" t="s">
        <v>9122</v>
      </c>
      <c r="G4441" s="10"/>
      <c r="H4441" s="10" t="s">
        <v>6966</v>
      </c>
      <c r="I4441" s="10"/>
      <c r="J4441" s="10"/>
      <c r="K4441" s="11"/>
      <c r="L4441" s="10" t="s">
        <v>58</v>
      </c>
      <c r="M4441" s="10"/>
      <c r="N4441" s="10">
        <f t="shared" si="248"/>
        <v>39</v>
      </c>
      <c r="O4441" s="10" t="str">
        <f t="shared" si="249"/>
        <v>1900 - 00</v>
      </c>
      <c r="P4441" s="10"/>
    </row>
    <row r="4442" spans="1:16">
      <c r="A4442" s="10" t="s">
        <v>376</v>
      </c>
      <c r="B4442" s="11">
        <v>46286</v>
      </c>
      <c r="C4442" s="10" t="s">
        <v>25</v>
      </c>
      <c r="D4442" s="10">
        <v>1</v>
      </c>
      <c r="E4442" s="10" t="s">
        <v>5235</v>
      </c>
      <c r="F4442" s="10" t="s">
        <v>6335</v>
      </c>
      <c r="G4442" s="10"/>
      <c r="H4442" s="10" t="s">
        <v>6966</v>
      </c>
      <c r="I4442" s="10"/>
      <c r="J4442" s="10"/>
      <c r="K4442" s="11"/>
      <c r="L4442" s="10" t="s">
        <v>58</v>
      </c>
      <c r="M4442" s="10"/>
      <c r="N4442" s="10">
        <f t="shared" si="248"/>
        <v>39</v>
      </c>
      <c r="O4442" s="10" t="str">
        <f t="shared" si="249"/>
        <v>1900 - 00</v>
      </c>
      <c r="P4442" s="10"/>
    </row>
    <row r="4443" spans="1:16">
      <c r="A4443" s="10" t="s">
        <v>376</v>
      </c>
      <c r="B4443" s="11">
        <v>46286</v>
      </c>
      <c r="C4443" s="10" t="s">
        <v>25</v>
      </c>
      <c r="D4443" s="10">
        <v>10</v>
      </c>
      <c r="E4443" s="10" t="s">
        <v>5235</v>
      </c>
      <c r="F4443" s="10" t="s">
        <v>9123</v>
      </c>
      <c r="G4443" s="10"/>
      <c r="H4443" s="10" t="s">
        <v>6966</v>
      </c>
      <c r="I4443" s="10"/>
      <c r="J4443" s="10"/>
      <c r="K4443" s="11"/>
      <c r="L4443" s="10" t="s">
        <v>58</v>
      </c>
      <c r="M4443" s="10"/>
      <c r="N4443" s="10">
        <f t="shared" si="248"/>
        <v>39</v>
      </c>
      <c r="O4443" s="10" t="str">
        <f t="shared" si="249"/>
        <v>1900 - 00</v>
      </c>
      <c r="P4443" s="10"/>
    </row>
    <row r="4444" spans="1:16">
      <c r="A4444" s="10" t="s">
        <v>376</v>
      </c>
      <c r="B4444" s="11">
        <v>46286</v>
      </c>
      <c r="C4444" s="10" t="s">
        <v>25</v>
      </c>
      <c r="D4444" s="10">
        <v>5</v>
      </c>
      <c r="E4444" s="10" t="s">
        <v>5235</v>
      </c>
      <c r="F4444" s="10" t="s">
        <v>9124</v>
      </c>
      <c r="G4444" s="10"/>
      <c r="H4444" s="10" t="s">
        <v>6966</v>
      </c>
      <c r="I4444" s="10"/>
      <c r="J4444" s="10"/>
      <c r="K4444" s="11"/>
      <c r="L4444" s="10" t="s">
        <v>58</v>
      </c>
      <c r="M4444" s="10"/>
      <c r="N4444" s="10">
        <f t="shared" si="248"/>
        <v>39</v>
      </c>
      <c r="O4444" s="10" t="str">
        <f t="shared" si="249"/>
        <v>1900 - 00</v>
      </c>
      <c r="P4444" s="10"/>
    </row>
    <row r="4445" spans="1:16">
      <c r="A4445" s="10" t="s">
        <v>376</v>
      </c>
      <c r="B4445" s="11">
        <v>46286</v>
      </c>
      <c r="C4445" s="10" t="s">
        <v>24</v>
      </c>
      <c r="D4445" s="10">
        <v>15</v>
      </c>
      <c r="E4445" s="10" t="s">
        <v>5235</v>
      </c>
      <c r="F4445" s="10" t="s">
        <v>6337</v>
      </c>
      <c r="G4445" s="10"/>
      <c r="H4445" s="10" t="s">
        <v>6966</v>
      </c>
      <c r="I4445" s="10"/>
      <c r="J4445" s="10"/>
      <c r="K4445" s="11"/>
      <c r="L4445" s="10" t="s">
        <v>58</v>
      </c>
      <c r="M4445" s="10"/>
      <c r="N4445" s="10">
        <f t="shared" si="248"/>
        <v>39</v>
      </c>
      <c r="O4445" s="10" t="str">
        <f t="shared" si="249"/>
        <v>1900 - 00</v>
      </c>
      <c r="P4445" s="10"/>
    </row>
    <row r="4446" spans="1:16">
      <c r="A4446" s="10" t="s">
        <v>376</v>
      </c>
      <c r="B4446" s="11">
        <v>46286</v>
      </c>
      <c r="C4446" s="10" t="s">
        <v>24</v>
      </c>
      <c r="D4446" s="10">
        <v>1</v>
      </c>
      <c r="E4446" s="10" t="s">
        <v>5235</v>
      </c>
      <c r="F4446" s="10" t="s">
        <v>664</v>
      </c>
      <c r="G4446" s="10"/>
      <c r="H4446" s="10" t="s">
        <v>6966</v>
      </c>
      <c r="I4446" s="10"/>
      <c r="J4446" s="10"/>
      <c r="K4446" s="11"/>
      <c r="L4446" s="10" t="s">
        <v>58</v>
      </c>
      <c r="M4446" s="10"/>
      <c r="N4446" s="10">
        <f t="shared" si="248"/>
        <v>39</v>
      </c>
      <c r="O4446" s="10" t="str">
        <f t="shared" si="249"/>
        <v>1900 - 00</v>
      </c>
      <c r="P4446" s="10"/>
    </row>
    <row r="4447" spans="1:16">
      <c r="A4447" s="10" t="s">
        <v>376</v>
      </c>
      <c r="B4447" s="11">
        <v>46286</v>
      </c>
      <c r="C4447" s="10" t="s">
        <v>24</v>
      </c>
      <c r="D4447" s="10">
        <v>5</v>
      </c>
      <c r="E4447" s="10" t="s">
        <v>5235</v>
      </c>
      <c r="F4447" s="10" t="s">
        <v>195</v>
      </c>
      <c r="G4447" s="10"/>
      <c r="H4447" s="10" t="s">
        <v>6966</v>
      </c>
      <c r="I4447" s="10"/>
      <c r="J4447" s="10"/>
      <c r="K4447" s="11"/>
      <c r="L4447" s="10" t="s">
        <v>58</v>
      </c>
      <c r="M4447" s="10"/>
      <c r="N4447" s="10">
        <f t="shared" si="248"/>
        <v>39</v>
      </c>
      <c r="O4447" s="10" t="str">
        <f t="shared" si="249"/>
        <v>1900 - 00</v>
      </c>
      <c r="P4447" s="10"/>
    </row>
    <row r="4448" spans="1:16">
      <c r="A4448" s="10" t="s">
        <v>376</v>
      </c>
      <c r="B4448" s="11">
        <v>46286</v>
      </c>
      <c r="C4448" s="10" t="s">
        <v>24</v>
      </c>
      <c r="D4448" s="10">
        <v>10</v>
      </c>
      <c r="E4448" s="10" t="s">
        <v>5235</v>
      </c>
      <c r="F4448" s="10" t="s">
        <v>194</v>
      </c>
      <c r="G4448" s="10"/>
      <c r="H4448" s="10" t="s">
        <v>6966</v>
      </c>
      <c r="I4448" s="10"/>
      <c r="J4448" s="10"/>
      <c r="K4448" s="11"/>
      <c r="L4448" s="10" t="s">
        <v>58</v>
      </c>
      <c r="M4448" s="10"/>
      <c r="N4448" s="10">
        <f t="shared" si="248"/>
        <v>39</v>
      </c>
      <c r="O4448" s="10" t="str">
        <f t="shared" si="249"/>
        <v>1900 - 00</v>
      </c>
      <c r="P4448" s="10"/>
    </row>
    <row r="4449" spans="1:16">
      <c r="A4449" s="10" t="s">
        <v>376</v>
      </c>
      <c r="B4449" s="11">
        <v>46286</v>
      </c>
      <c r="C4449" s="10" t="s">
        <v>24</v>
      </c>
      <c r="D4449" s="10">
        <v>5</v>
      </c>
      <c r="E4449" s="10" t="s">
        <v>5235</v>
      </c>
      <c r="F4449" s="10" t="s">
        <v>5344</v>
      </c>
      <c r="G4449" s="10"/>
      <c r="H4449" s="10" t="s">
        <v>6966</v>
      </c>
      <c r="I4449" s="10"/>
      <c r="J4449" s="10"/>
      <c r="K4449" s="11"/>
      <c r="L4449" s="10" t="s">
        <v>58</v>
      </c>
      <c r="M4449" s="10"/>
      <c r="N4449" s="10">
        <f t="shared" si="248"/>
        <v>39</v>
      </c>
      <c r="O4449" s="10" t="str">
        <f t="shared" si="249"/>
        <v>1900 - 00</v>
      </c>
      <c r="P4449" s="10"/>
    </row>
    <row r="4450" spans="1:16">
      <c r="A4450" s="10" t="s">
        <v>376</v>
      </c>
      <c r="B4450" s="11">
        <v>46286</v>
      </c>
      <c r="C4450" s="10" t="s">
        <v>24</v>
      </c>
      <c r="D4450" s="10">
        <v>5</v>
      </c>
      <c r="E4450" s="10" t="s">
        <v>5235</v>
      </c>
      <c r="F4450" s="10" t="s">
        <v>5343</v>
      </c>
      <c r="G4450" s="10"/>
      <c r="H4450" s="10" t="s">
        <v>6966</v>
      </c>
      <c r="I4450" s="10"/>
      <c r="J4450" s="10"/>
      <c r="K4450" s="11"/>
      <c r="L4450" s="10" t="s">
        <v>58</v>
      </c>
      <c r="M4450" s="10"/>
      <c r="N4450" s="10">
        <f t="shared" si="248"/>
        <v>39</v>
      </c>
      <c r="O4450" s="10" t="str">
        <f t="shared" si="249"/>
        <v>1900 - 00</v>
      </c>
      <c r="P4450" s="10"/>
    </row>
    <row r="4451" spans="1:16">
      <c r="A4451" s="10" t="s">
        <v>376</v>
      </c>
      <c r="B4451" s="11">
        <v>46286</v>
      </c>
      <c r="C4451" s="10" t="s">
        <v>24</v>
      </c>
      <c r="D4451" s="10">
        <v>5</v>
      </c>
      <c r="E4451" s="10" t="s">
        <v>5235</v>
      </c>
      <c r="F4451" s="10" t="s">
        <v>9125</v>
      </c>
      <c r="G4451" s="10"/>
      <c r="H4451" s="10" t="s">
        <v>6966</v>
      </c>
      <c r="I4451" s="10"/>
      <c r="J4451" s="10"/>
      <c r="K4451" s="11"/>
      <c r="L4451" s="10" t="s">
        <v>58</v>
      </c>
      <c r="M4451" s="10"/>
      <c r="N4451" s="10">
        <f t="shared" si="248"/>
        <v>39</v>
      </c>
      <c r="O4451" s="10" t="str">
        <f t="shared" si="249"/>
        <v>1900 - 00</v>
      </c>
      <c r="P4451" s="10"/>
    </row>
    <row r="4452" spans="1:16">
      <c r="A4452" s="10" t="s">
        <v>376</v>
      </c>
      <c r="B4452" s="11">
        <v>46286</v>
      </c>
      <c r="C4452" s="10" t="s">
        <v>24</v>
      </c>
      <c r="D4452" s="10">
        <v>4</v>
      </c>
      <c r="E4452" s="10" t="s">
        <v>5235</v>
      </c>
      <c r="F4452" s="10" t="s">
        <v>5816</v>
      </c>
      <c r="G4452" s="10"/>
      <c r="H4452" s="10" t="s">
        <v>6966</v>
      </c>
      <c r="I4452" s="10"/>
      <c r="J4452" s="10"/>
      <c r="K4452" s="11"/>
      <c r="L4452" s="10" t="s">
        <v>58</v>
      </c>
      <c r="M4452" s="10"/>
      <c r="N4452" s="10">
        <f t="shared" si="248"/>
        <v>39</v>
      </c>
      <c r="O4452" s="10" t="str">
        <f t="shared" si="249"/>
        <v>1900 - 00</v>
      </c>
      <c r="P4452" s="10"/>
    </row>
    <row r="4453" spans="1:16">
      <c r="A4453" s="10" t="s">
        <v>376</v>
      </c>
      <c r="B4453" s="11">
        <v>46286</v>
      </c>
      <c r="C4453" s="10" t="s">
        <v>24</v>
      </c>
      <c r="D4453" s="10">
        <v>10</v>
      </c>
      <c r="E4453" s="10" t="s">
        <v>5235</v>
      </c>
      <c r="F4453" s="10" t="s">
        <v>6550</v>
      </c>
      <c r="G4453" s="10"/>
      <c r="H4453" s="10" t="s">
        <v>6966</v>
      </c>
      <c r="I4453" s="10"/>
      <c r="J4453" s="10"/>
      <c r="K4453" s="11"/>
      <c r="L4453" s="10" t="s">
        <v>58</v>
      </c>
      <c r="M4453" s="10"/>
      <c r="N4453" s="10">
        <f t="shared" si="248"/>
        <v>39</v>
      </c>
      <c r="O4453" s="10" t="str">
        <f t="shared" si="249"/>
        <v>1900 - 00</v>
      </c>
      <c r="P4453" s="10"/>
    </row>
    <row r="4454" spans="1:16">
      <c r="A4454" s="10" t="s">
        <v>376</v>
      </c>
      <c r="B4454" s="11">
        <v>46286</v>
      </c>
      <c r="C4454" s="10" t="s">
        <v>24</v>
      </c>
      <c r="D4454" s="10">
        <v>5</v>
      </c>
      <c r="E4454" s="10" t="s">
        <v>59</v>
      </c>
      <c r="F4454" s="10" t="s">
        <v>605</v>
      </c>
      <c r="G4454" s="10"/>
      <c r="H4454" s="10" t="s">
        <v>6966</v>
      </c>
      <c r="I4454" s="10"/>
      <c r="J4454" s="10"/>
      <c r="K4454" s="11"/>
      <c r="L4454" s="10" t="s">
        <v>58</v>
      </c>
      <c r="M4454" s="10"/>
      <c r="N4454" s="10">
        <f t="shared" si="248"/>
        <v>39</v>
      </c>
      <c r="O4454" s="10" t="str">
        <f t="shared" si="249"/>
        <v>1900 - 00</v>
      </c>
      <c r="P4454" s="10"/>
    </row>
    <row r="4455" spans="1:16">
      <c r="A4455" s="10" t="s">
        <v>376</v>
      </c>
      <c r="B4455" s="11">
        <v>46286</v>
      </c>
      <c r="C4455" s="10" t="s">
        <v>24</v>
      </c>
      <c r="D4455" s="10">
        <v>3</v>
      </c>
      <c r="E4455" s="10" t="s">
        <v>9119</v>
      </c>
      <c r="F4455" s="10" t="s">
        <v>9126</v>
      </c>
      <c r="G4455" s="10"/>
      <c r="H4455" s="10" t="s">
        <v>6966</v>
      </c>
      <c r="I4455" s="10"/>
      <c r="J4455" s="10"/>
      <c r="K4455" s="11"/>
      <c r="L4455" s="10" t="s">
        <v>58</v>
      </c>
      <c r="M4455" s="10"/>
      <c r="N4455" s="10">
        <f t="shared" si="248"/>
        <v>39</v>
      </c>
      <c r="O4455" s="10" t="str">
        <f t="shared" si="249"/>
        <v>1900 - 00</v>
      </c>
      <c r="P4455" s="10"/>
    </row>
    <row r="4456" spans="1:16">
      <c r="A4456" s="10" t="s">
        <v>376</v>
      </c>
      <c r="B4456" s="11">
        <v>46286</v>
      </c>
      <c r="C4456" s="10" t="s">
        <v>24</v>
      </c>
      <c r="D4456" s="10">
        <v>3</v>
      </c>
      <c r="E4456" s="10" t="s">
        <v>9119</v>
      </c>
      <c r="F4456" s="10" t="s">
        <v>9127</v>
      </c>
      <c r="G4456" s="10"/>
      <c r="H4456" s="10" t="s">
        <v>6966</v>
      </c>
      <c r="I4456" s="10"/>
      <c r="J4456" s="10"/>
      <c r="K4456" s="11"/>
      <c r="L4456" s="10" t="s">
        <v>58</v>
      </c>
      <c r="M4456" s="10"/>
      <c r="N4456" s="10">
        <f t="shared" si="248"/>
        <v>39</v>
      </c>
      <c r="O4456" s="10" t="str">
        <f t="shared" si="249"/>
        <v>1900 - 00</v>
      </c>
      <c r="P4456" s="10"/>
    </row>
    <row r="4457" spans="1:16">
      <c r="A4457" s="10" t="s">
        <v>376</v>
      </c>
      <c r="B4457" s="11">
        <v>46286</v>
      </c>
      <c r="C4457" s="10" t="s">
        <v>24</v>
      </c>
      <c r="D4457" s="10">
        <v>10</v>
      </c>
      <c r="E4457" s="10" t="s">
        <v>9119</v>
      </c>
      <c r="F4457" s="10" t="s">
        <v>6343</v>
      </c>
      <c r="G4457" s="10"/>
      <c r="H4457" s="10" t="s">
        <v>6966</v>
      </c>
      <c r="I4457" s="10"/>
      <c r="J4457" s="10"/>
      <c r="K4457" s="11"/>
      <c r="L4457" s="10" t="s">
        <v>58</v>
      </c>
      <c r="M4457" s="10"/>
      <c r="N4457" s="10">
        <f t="shared" ref="N4457:N4474" si="250">WEEKNUM(B4457)</f>
        <v>39</v>
      </c>
      <c r="O4457" s="10" t="str">
        <f t="shared" ref="O4457:O4474" si="251">YEAR(K4457) &amp; " - " &amp; TEXT(WEEKNUM(K4457),"00")</f>
        <v>1900 - 00</v>
      </c>
      <c r="P4457" s="10"/>
    </row>
    <row r="4458" spans="1:16">
      <c r="A4458" s="10" t="s">
        <v>376</v>
      </c>
      <c r="B4458" s="11">
        <v>46286</v>
      </c>
      <c r="C4458" s="10" t="s">
        <v>24</v>
      </c>
      <c r="D4458" s="10">
        <v>50</v>
      </c>
      <c r="E4458" s="10" t="s">
        <v>9119</v>
      </c>
      <c r="F4458" s="10" t="s">
        <v>206</v>
      </c>
      <c r="G4458" s="10"/>
      <c r="H4458" s="10" t="s">
        <v>6966</v>
      </c>
      <c r="I4458" s="10"/>
      <c r="J4458" s="10"/>
      <c r="K4458" s="11"/>
      <c r="L4458" s="10" t="s">
        <v>58</v>
      </c>
      <c r="M4458" s="10"/>
      <c r="N4458" s="10">
        <f t="shared" si="250"/>
        <v>39</v>
      </c>
      <c r="O4458" s="10" t="str">
        <f t="shared" si="251"/>
        <v>1900 - 00</v>
      </c>
      <c r="P4458" s="10"/>
    </row>
    <row r="4459" spans="1:16">
      <c r="A4459" s="10" t="s">
        <v>376</v>
      </c>
      <c r="B4459" s="11">
        <v>46286</v>
      </c>
      <c r="C4459" s="10" t="s">
        <v>348</v>
      </c>
      <c r="D4459" s="10">
        <v>60</v>
      </c>
      <c r="E4459" s="10" t="s">
        <v>12</v>
      </c>
      <c r="F4459" s="10" t="s">
        <v>197</v>
      </c>
      <c r="G4459" s="494" t="s">
        <v>6021</v>
      </c>
      <c r="H4459" s="10" t="s">
        <v>6966</v>
      </c>
      <c r="I4459" s="10"/>
      <c r="J4459" s="10"/>
      <c r="K4459" s="11">
        <v>46293</v>
      </c>
      <c r="L4459" s="10" t="s">
        <v>61</v>
      </c>
      <c r="M4459" s="10"/>
      <c r="N4459" s="10">
        <f t="shared" si="250"/>
        <v>39</v>
      </c>
      <c r="O4459" s="10" t="str">
        <f t="shared" si="251"/>
        <v>2026 - 40</v>
      </c>
      <c r="P4459" s="494" t="s">
        <v>9149</v>
      </c>
    </row>
    <row r="4460" spans="1:16">
      <c r="A4460" s="10" t="s">
        <v>376</v>
      </c>
      <c r="B4460" s="11">
        <v>46286</v>
      </c>
      <c r="C4460" s="10" t="s">
        <v>27</v>
      </c>
      <c r="D4460" s="10">
        <v>12</v>
      </c>
      <c r="E4460" s="10" t="s">
        <v>9128</v>
      </c>
      <c r="F4460" s="10" t="s">
        <v>9129</v>
      </c>
      <c r="G4460" s="10"/>
      <c r="H4460" s="10" t="s">
        <v>6966</v>
      </c>
      <c r="I4460" s="10"/>
      <c r="J4460" s="10"/>
      <c r="K4460" s="11"/>
      <c r="L4460" s="10" t="s">
        <v>58</v>
      </c>
      <c r="M4460" s="10"/>
      <c r="N4460" s="10">
        <f t="shared" si="250"/>
        <v>39</v>
      </c>
      <c r="O4460" s="10" t="str">
        <f t="shared" si="251"/>
        <v>1900 - 00</v>
      </c>
      <c r="P4460" s="10"/>
    </row>
    <row r="4461" spans="1:16">
      <c r="A4461" s="10" t="s">
        <v>376</v>
      </c>
      <c r="B4461" s="11">
        <v>46286</v>
      </c>
      <c r="C4461" s="10" t="s">
        <v>27</v>
      </c>
      <c r="D4461" s="10">
        <v>4</v>
      </c>
      <c r="E4461" s="10" t="s">
        <v>9128</v>
      </c>
      <c r="F4461" s="10" t="s">
        <v>9130</v>
      </c>
      <c r="G4461" s="500" t="s">
        <v>9142</v>
      </c>
      <c r="H4461" s="10" t="s">
        <v>6966</v>
      </c>
      <c r="I4461" s="10"/>
      <c r="J4461" s="10"/>
      <c r="K4461" s="11">
        <v>46294</v>
      </c>
      <c r="L4461" s="10" t="s">
        <v>61</v>
      </c>
      <c r="M4461" s="10"/>
      <c r="N4461" s="10">
        <f t="shared" si="250"/>
        <v>39</v>
      </c>
      <c r="O4461" s="10" t="str">
        <f t="shared" si="251"/>
        <v>2026 - 40</v>
      </c>
      <c r="P4461" s="500" t="s">
        <v>9151</v>
      </c>
    </row>
    <row r="4462" spans="1:16">
      <c r="A4462" s="10" t="s">
        <v>376</v>
      </c>
      <c r="B4462" s="11">
        <v>46286</v>
      </c>
      <c r="C4462" s="10" t="s">
        <v>27</v>
      </c>
      <c r="D4462" s="10">
        <v>2</v>
      </c>
      <c r="E4462" s="10" t="s">
        <v>9128</v>
      </c>
      <c r="F4462" s="10" t="s">
        <v>9131</v>
      </c>
      <c r="G4462" s="500" t="s">
        <v>9142</v>
      </c>
      <c r="H4462" s="10" t="s">
        <v>6966</v>
      </c>
      <c r="I4462" s="10"/>
      <c r="J4462" s="10"/>
      <c r="K4462" s="11">
        <v>46294</v>
      </c>
      <c r="L4462" s="10" t="s">
        <v>61</v>
      </c>
      <c r="M4462" s="10"/>
      <c r="N4462" s="10">
        <f t="shared" si="250"/>
        <v>39</v>
      </c>
      <c r="O4462" s="10" t="str">
        <f t="shared" si="251"/>
        <v>2026 - 40</v>
      </c>
      <c r="P4462" s="500" t="s">
        <v>9151</v>
      </c>
    </row>
    <row r="4463" spans="1:16">
      <c r="A4463" s="10" t="s">
        <v>376</v>
      </c>
      <c r="B4463" s="11">
        <v>46286</v>
      </c>
      <c r="C4463" s="10" t="s">
        <v>27</v>
      </c>
      <c r="D4463" s="10">
        <v>3</v>
      </c>
      <c r="E4463" s="10" t="s">
        <v>9128</v>
      </c>
      <c r="F4463" s="10" t="s">
        <v>9132</v>
      </c>
      <c r="G4463" s="10"/>
      <c r="H4463" s="10" t="s">
        <v>6966</v>
      </c>
      <c r="I4463" s="10"/>
      <c r="J4463" s="10"/>
      <c r="K4463" s="11"/>
      <c r="L4463" s="10" t="s">
        <v>58</v>
      </c>
      <c r="M4463" s="10"/>
      <c r="N4463" s="10">
        <f t="shared" si="250"/>
        <v>39</v>
      </c>
      <c r="O4463" s="10" t="str">
        <f t="shared" si="251"/>
        <v>1900 - 00</v>
      </c>
      <c r="P4463" s="10"/>
    </row>
    <row r="4464" spans="1:16">
      <c r="A4464" s="10" t="s">
        <v>376</v>
      </c>
      <c r="B4464" s="11">
        <v>46286</v>
      </c>
      <c r="C4464" s="10" t="s">
        <v>27</v>
      </c>
      <c r="D4464" s="10">
        <v>250</v>
      </c>
      <c r="E4464" s="10" t="s">
        <v>9133</v>
      </c>
      <c r="F4464" s="492" t="s">
        <v>9134</v>
      </c>
      <c r="G4464" s="500" t="s">
        <v>9142</v>
      </c>
      <c r="H4464" s="10" t="s">
        <v>6966</v>
      </c>
      <c r="I4464" s="10"/>
      <c r="J4464" s="10"/>
      <c r="K4464" s="11">
        <v>46294</v>
      </c>
      <c r="L4464" s="10" t="s">
        <v>61</v>
      </c>
      <c r="M4464" s="10"/>
      <c r="N4464" s="10">
        <f t="shared" si="250"/>
        <v>39</v>
      </c>
      <c r="O4464" s="10" t="str">
        <f t="shared" si="251"/>
        <v>2026 - 40</v>
      </c>
      <c r="P4464" s="500" t="s">
        <v>9151</v>
      </c>
    </row>
    <row r="4465" spans="1:16">
      <c r="A4465" s="10" t="s">
        <v>376</v>
      </c>
      <c r="B4465" s="11">
        <v>46286</v>
      </c>
      <c r="C4465" s="10" t="s">
        <v>25</v>
      </c>
      <c r="D4465" s="10">
        <v>4</v>
      </c>
      <c r="E4465" s="10" t="s">
        <v>5235</v>
      </c>
      <c r="F4465" s="10" t="s">
        <v>8331</v>
      </c>
      <c r="G4465" s="10"/>
      <c r="H4465" s="10" t="s">
        <v>6966</v>
      </c>
      <c r="I4465" s="10"/>
      <c r="J4465" s="10"/>
      <c r="K4465" s="11"/>
      <c r="L4465" s="10" t="s">
        <v>58</v>
      </c>
      <c r="M4465" s="10"/>
      <c r="N4465" s="10">
        <f t="shared" si="250"/>
        <v>39</v>
      </c>
      <c r="O4465" s="10" t="str">
        <f t="shared" si="251"/>
        <v>1900 - 00</v>
      </c>
      <c r="P4465" s="10"/>
    </row>
    <row r="4466" spans="1:16">
      <c r="A4466" s="10" t="s">
        <v>376</v>
      </c>
      <c r="B4466" s="11">
        <v>46286</v>
      </c>
      <c r="C4466" s="10" t="s">
        <v>25</v>
      </c>
      <c r="D4466" s="10">
        <v>4</v>
      </c>
      <c r="E4466" s="10" t="s">
        <v>5235</v>
      </c>
      <c r="F4466" s="10" t="s">
        <v>7374</v>
      </c>
      <c r="G4466" s="10"/>
      <c r="H4466" s="10" t="s">
        <v>6966</v>
      </c>
      <c r="I4466" s="10"/>
      <c r="J4466" s="10"/>
      <c r="K4466" s="11"/>
      <c r="L4466" s="10" t="s">
        <v>58</v>
      </c>
      <c r="M4466" s="10"/>
      <c r="N4466" s="10">
        <f t="shared" si="250"/>
        <v>39</v>
      </c>
      <c r="O4466" s="10" t="str">
        <f t="shared" si="251"/>
        <v>1900 - 00</v>
      </c>
      <c r="P4466" s="10"/>
    </row>
    <row r="4467" spans="1:16">
      <c r="A4467" s="10" t="s">
        <v>376</v>
      </c>
      <c r="B4467" s="11">
        <v>46286</v>
      </c>
      <c r="C4467" s="10" t="s">
        <v>348</v>
      </c>
      <c r="D4467" s="10">
        <v>1000</v>
      </c>
      <c r="E4467" s="10" t="s">
        <v>12</v>
      </c>
      <c r="F4467" s="10" t="s">
        <v>329</v>
      </c>
      <c r="G4467" s="494" t="s">
        <v>9142</v>
      </c>
      <c r="H4467" s="10" t="s">
        <v>6966</v>
      </c>
      <c r="I4467" s="10"/>
      <c r="J4467" s="10"/>
      <c r="K4467" s="11">
        <v>46290</v>
      </c>
      <c r="L4467" s="10" t="s">
        <v>61</v>
      </c>
      <c r="M4467" s="10"/>
      <c r="N4467" s="10">
        <f t="shared" ref="N4467" si="252">WEEKNUM(B4467)</f>
        <v>39</v>
      </c>
      <c r="O4467" s="10" t="str">
        <f t="shared" ref="O4467" si="253">YEAR(K4467) &amp; " - " &amp; TEXT(WEEKNUM(K4467),"00")</f>
        <v>2026 - 39</v>
      </c>
      <c r="P4467" s="494" t="s">
        <v>9143</v>
      </c>
    </row>
    <row r="4468" spans="1:16">
      <c r="A4468" s="10" t="s">
        <v>376</v>
      </c>
      <c r="B4468" s="11">
        <v>46286</v>
      </c>
      <c r="C4468" s="10" t="s">
        <v>348</v>
      </c>
      <c r="D4468" s="10">
        <v>2000</v>
      </c>
      <c r="E4468" s="10" t="s">
        <v>12</v>
      </c>
      <c r="F4468" s="10" t="s">
        <v>329</v>
      </c>
      <c r="G4468" s="10"/>
      <c r="H4468" s="10" t="s">
        <v>6966</v>
      </c>
      <c r="I4468" s="10"/>
      <c r="J4468" s="10"/>
      <c r="K4468" s="11"/>
      <c r="L4468" s="10" t="s">
        <v>58</v>
      </c>
      <c r="M4468" s="10"/>
      <c r="N4468" s="10">
        <f>WEEKNUM(B4468)</f>
        <v>39</v>
      </c>
      <c r="O4468" s="10" t="str">
        <f>YEAR(K4468) &amp; " - " &amp; TEXT(WEEKNUM(K4468),"00")</f>
        <v>1900 - 00</v>
      </c>
      <c r="P4468" s="10"/>
    </row>
    <row r="4469" spans="1:16">
      <c r="A4469" s="10" t="s">
        <v>376</v>
      </c>
      <c r="B4469" s="11">
        <v>46286</v>
      </c>
      <c r="C4469" s="10" t="s">
        <v>348</v>
      </c>
      <c r="D4469" s="10">
        <v>1000</v>
      </c>
      <c r="E4469" s="10" t="s">
        <v>12</v>
      </c>
      <c r="F4469" s="10" t="s">
        <v>173</v>
      </c>
      <c r="G4469" s="10"/>
      <c r="H4469" s="10" t="s">
        <v>6966</v>
      </c>
      <c r="I4469" s="10"/>
      <c r="J4469" s="10"/>
      <c r="K4469" s="11"/>
      <c r="L4469" s="10" t="s">
        <v>58</v>
      </c>
      <c r="M4469" s="10"/>
      <c r="N4469" s="10">
        <f t="shared" si="250"/>
        <v>39</v>
      </c>
      <c r="O4469" s="10" t="str">
        <f t="shared" si="251"/>
        <v>1900 - 00</v>
      </c>
      <c r="P4469" s="10"/>
    </row>
    <row r="4470" spans="1:16">
      <c r="A4470" s="10" t="s">
        <v>376</v>
      </c>
      <c r="B4470" s="11">
        <v>46286</v>
      </c>
      <c r="C4470" s="10" t="s">
        <v>348</v>
      </c>
      <c r="D4470" s="10">
        <v>500</v>
      </c>
      <c r="E4470" s="10" t="s">
        <v>12</v>
      </c>
      <c r="F4470" s="10" t="s">
        <v>9135</v>
      </c>
      <c r="G4470" s="494" t="s">
        <v>9142</v>
      </c>
      <c r="H4470" s="10" t="s">
        <v>6966</v>
      </c>
      <c r="I4470" s="10"/>
      <c r="J4470" s="10"/>
      <c r="K4470" s="11">
        <v>46290</v>
      </c>
      <c r="L4470" s="10" t="s">
        <v>61</v>
      </c>
      <c r="M4470" s="10"/>
      <c r="N4470" s="10">
        <f t="shared" si="250"/>
        <v>39</v>
      </c>
      <c r="O4470" s="10" t="str">
        <f t="shared" si="251"/>
        <v>2026 - 39</v>
      </c>
      <c r="P4470" s="494" t="s">
        <v>9143</v>
      </c>
    </row>
    <row r="4471" spans="1:16">
      <c r="A4471" s="10" t="s">
        <v>376</v>
      </c>
      <c r="B4471" s="11">
        <v>46286</v>
      </c>
      <c r="C4471" s="10" t="s">
        <v>26</v>
      </c>
      <c r="D4471" s="10">
        <v>2</v>
      </c>
      <c r="E4471" s="10" t="s">
        <v>12</v>
      </c>
      <c r="F4471" s="10" t="s">
        <v>7707</v>
      </c>
      <c r="G4471" s="10"/>
      <c r="H4471" s="10" t="s">
        <v>6966</v>
      </c>
      <c r="I4471" s="10"/>
      <c r="J4471" s="10"/>
      <c r="K4471" s="11"/>
      <c r="L4471" s="10" t="s">
        <v>58</v>
      </c>
      <c r="M4471" s="10"/>
      <c r="N4471" s="10">
        <f t="shared" si="250"/>
        <v>39</v>
      </c>
      <c r="O4471" s="10" t="str">
        <f t="shared" si="251"/>
        <v>1900 - 00</v>
      </c>
      <c r="P4471" s="10"/>
    </row>
    <row r="4472" spans="1:16">
      <c r="A4472" s="10" t="s">
        <v>376</v>
      </c>
      <c r="B4472" s="11">
        <v>46286</v>
      </c>
      <c r="C4472" s="10" t="s">
        <v>26</v>
      </c>
      <c r="D4472" s="10">
        <v>2</v>
      </c>
      <c r="E4472" s="10" t="s">
        <v>12</v>
      </c>
      <c r="F4472" s="10" t="s">
        <v>9136</v>
      </c>
      <c r="G4472" s="10"/>
      <c r="H4472" s="10" t="s">
        <v>6966</v>
      </c>
      <c r="I4472" s="10"/>
      <c r="J4472" s="10"/>
      <c r="K4472" s="11"/>
      <c r="L4472" s="10" t="s">
        <v>58</v>
      </c>
      <c r="M4472" s="10"/>
      <c r="N4472" s="10">
        <f t="shared" si="250"/>
        <v>39</v>
      </c>
      <c r="O4472" s="10" t="str">
        <f t="shared" si="251"/>
        <v>1900 - 00</v>
      </c>
      <c r="P4472" s="10"/>
    </row>
    <row r="4473" spans="1:16">
      <c r="A4473" s="10" t="s">
        <v>376</v>
      </c>
      <c r="B4473" s="11">
        <v>46286</v>
      </c>
      <c r="C4473" s="10" t="s">
        <v>26</v>
      </c>
      <c r="D4473" s="10">
        <v>1</v>
      </c>
      <c r="E4473" s="10" t="s">
        <v>12</v>
      </c>
      <c r="F4473" s="10" t="s">
        <v>9137</v>
      </c>
      <c r="G4473" s="10"/>
      <c r="H4473" s="10" t="s">
        <v>6966</v>
      </c>
      <c r="I4473" s="10"/>
      <c r="J4473" s="10"/>
      <c r="K4473" s="11"/>
      <c r="L4473" s="10" t="s">
        <v>58</v>
      </c>
      <c r="M4473" s="10"/>
      <c r="N4473" s="10">
        <f t="shared" si="250"/>
        <v>39</v>
      </c>
      <c r="O4473" s="10" t="str">
        <f t="shared" si="251"/>
        <v>1900 - 00</v>
      </c>
      <c r="P4473" s="10"/>
    </row>
    <row r="4474" spans="1:16">
      <c r="A4474" s="10" t="s">
        <v>376</v>
      </c>
      <c r="B4474" s="11">
        <v>46286</v>
      </c>
      <c r="C4474" s="10" t="s">
        <v>26</v>
      </c>
      <c r="D4474" s="10">
        <v>2</v>
      </c>
      <c r="E4474" s="10" t="s">
        <v>12</v>
      </c>
      <c r="F4474" s="10" t="s">
        <v>6556</v>
      </c>
      <c r="G4474" s="10"/>
      <c r="H4474" s="10" t="s">
        <v>6966</v>
      </c>
      <c r="I4474" s="10"/>
      <c r="J4474" s="10"/>
      <c r="K4474" s="11"/>
      <c r="L4474" s="10" t="s">
        <v>58</v>
      </c>
      <c r="M4474" s="10"/>
      <c r="N4474" s="10">
        <f t="shared" si="250"/>
        <v>39</v>
      </c>
      <c r="O4474" s="10" t="str">
        <f t="shared" si="251"/>
        <v>1900 - 00</v>
      </c>
      <c r="P4474" s="10"/>
    </row>
    <row r="4475" spans="1:16">
      <c r="A4475" s="10" t="s">
        <v>376</v>
      </c>
      <c r="B4475" s="11">
        <v>46290</v>
      </c>
      <c r="C4475" s="10" t="s">
        <v>41</v>
      </c>
      <c r="D4475" s="10">
        <v>1300</v>
      </c>
      <c r="E4475" s="10" t="s">
        <v>59</v>
      </c>
      <c r="F4475" s="494" t="s">
        <v>9144</v>
      </c>
      <c r="G4475" s="494" t="s">
        <v>7578</v>
      </c>
      <c r="H4475" s="10"/>
      <c r="I4475" s="10"/>
      <c r="J4475" s="10"/>
      <c r="K4475" s="11">
        <v>46290</v>
      </c>
      <c r="L4475" s="10" t="s">
        <v>61</v>
      </c>
      <c r="M4475" s="10"/>
      <c r="N4475" s="10">
        <f>WEEKNUM(B4475)</f>
        <v>39</v>
      </c>
      <c r="O4475" s="10" t="str">
        <f>YEAR(K4475) &amp; " - " &amp; TEXT(WEEKNUM(K4475),"00")</f>
        <v>2026 - 39</v>
      </c>
      <c r="P4475" s="494" t="s">
        <v>9145</v>
      </c>
    </row>
  </sheetData>
  <dataConsolidate/>
  <phoneticPr fontId="364" type="noConversion"/>
  <conditionalFormatting sqref="A8:P4475">
    <cfRule type="expression" dxfId="6" priority="4">
      <formula>$L8="Cumplido"</formula>
    </cfRule>
  </conditionalFormatting>
  <conditionalFormatting sqref="F4283">
    <cfRule type="expression" dxfId="5" priority="47">
      <formula>$L5298="Cumplido"</formula>
    </cfRule>
  </conditionalFormatting>
  <conditionalFormatting sqref="F4409">
    <cfRule type="expression" dxfId="4" priority="1">
      <formula>$L4409="Cumplido"</formula>
    </cfRule>
  </conditionalFormatting>
  <conditionalFormatting sqref="K4205:L4207">
    <cfRule type="expression" dxfId="3" priority="2">
      <formula>$L4205="Cumplido"</formula>
    </cfRule>
  </conditionalFormatting>
  <conditionalFormatting sqref="L9:L4475">
    <cfRule type="cellIs" dxfId="2" priority="33" operator="equal">
      <formula>"Pendiente"</formula>
    </cfRule>
  </conditionalFormatting>
  <dataValidations count="4">
    <dataValidation type="list" allowBlank="1" showInputMessage="1" showErrorMessage="1" sqref="E4316:E4320 E4257:E4262 E4268 E4270:E4272 E4278 E4282 E4286 E4289 E4293:E4294 E4296:E4297 E4306:E4312 E4350 E4251:E4255 E8:E4249" xr:uid="{18F11A28-EE17-493C-9AAA-BC91C2D8DB18}">
      <formula1>U_Medida</formula1>
    </dataValidation>
    <dataValidation type="list" allowBlank="1" showInputMessage="1" showErrorMessage="1" sqref="C9:C4475" xr:uid="{A5C71BAD-3D39-4DB5-A923-08B93D5605DF}">
      <formula1>Rubro</formula1>
    </dataValidation>
    <dataValidation type="list" allowBlank="1" showInputMessage="1" showErrorMessage="1" sqref="L9:L4475" xr:uid="{E1C4652E-993E-4020-9ACA-2A457892AC7F}">
      <formula1>Estado</formula1>
    </dataValidation>
    <dataValidation type="list" allowBlank="1" showInputMessage="1" showErrorMessage="1" sqref="I9:I4475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E4250 E4256 E4263:E4267 E4269 E4273:E4277 E4279:E4281 E4283:E4285 E4287:E4288 E4290:E4292 E4295 E4298:E4305 E4313:E4315 E4321:E4349 E4351:E1048576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851</v>
      </c>
    </row>
    <row r="6" spans="1:3">
      <c r="B6" t="s">
        <v>58</v>
      </c>
      <c r="C6">
        <v>61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7734</v>
      </c>
      <c r="C9">
        <v>935</v>
      </c>
    </row>
    <row r="10" spans="1:3">
      <c r="A10" t="s">
        <v>134</v>
      </c>
      <c r="C10">
        <v>935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17"/>
  <sheetViews>
    <sheetView workbookViewId="0">
      <selection activeCell="O11" sqref="O11:O2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9069</v>
      </c>
      <c r="C4" t="s">
        <v>61</v>
      </c>
      <c r="D4">
        <v>13</v>
      </c>
      <c r="G4" t="s">
        <v>403</v>
      </c>
      <c r="H4" t="s">
        <v>58</v>
      </c>
      <c r="I4">
        <v>36</v>
      </c>
    </row>
    <row r="5" spans="1:9">
      <c r="A5" t="s">
        <v>9070</v>
      </c>
      <c r="D5">
        <v>13</v>
      </c>
      <c r="G5" t="s">
        <v>442</v>
      </c>
      <c r="H5" t="s">
        <v>58</v>
      </c>
      <c r="I5">
        <v>61</v>
      </c>
    </row>
    <row r="6" spans="1:9">
      <c r="A6" t="s">
        <v>442</v>
      </c>
      <c r="B6" t="s">
        <v>9071</v>
      </c>
      <c r="C6" t="s">
        <v>61</v>
      </c>
      <c r="D6">
        <v>77</v>
      </c>
      <c r="G6" t="s">
        <v>376</v>
      </c>
      <c r="H6" t="s">
        <v>58</v>
      </c>
      <c r="I6">
        <v>231</v>
      </c>
    </row>
    <row r="7" spans="1:9">
      <c r="B7" t="s">
        <v>9069</v>
      </c>
      <c r="C7" t="s">
        <v>61</v>
      </c>
      <c r="D7">
        <v>68</v>
      </c>
      <c r="G7" t="s">
        <v>7958</v>
      </c>
      <c r="H7" t="s">
        <v>58</v>
      </c>
      <c r="I7">
        <v>24</v>
      </c>
    </row>
    <row r="8" spans="1:9">
      <c r="A8" t="s">
        <v>7734</v>
      </c>
      <c r="D8">
        <v>145</v>
      </c>
      <c r="G8" t="s">
        <v>134</v>
      </c>
      <c r="I8">
        <v>352</v>
      </c>
    </row>
    <row r="9" spans="1:9">
      <c r="A9" t="s">
        <v>376</v>
      </c>
      <c r="B9" t="s">
        <v>9066</v>
      </c>
      <c r="C9" t="s">
        <v>61</v>
      </c>
      <c r="D9">
        <v>84</v>
      </c>
    </row>
    <row r="10" spans="1:9">
      <c r="B10" t="s">
        <v>9071</v>
      </c>
      <c r="C10" t="s">
        <v>61</v>
      </c>
      <c r="D10">
        <v>4</v>
      </c>
    </row>
    <row r="11" spans="1:9">
      <c r="B11" t="s">
        <v>9069</v>
      </c>
      <c r="C11" t="s">
        <v>61</v>
      </c>
      <c r="D11">
        <v>1645</v>
      </c>
    </row>
    <row r="12" spans="1:9">
      <c r="A12" t="s">
        <v>9067</v>
      </c>
      <c r="D12">
        <v>1733</v>
      </c>
    </row>
    <row r="13" spans="1:9">
      <c r="A13" t="s">
        <v>7958</v>
      </c>
      <c r="B13" t="s">
        <v>9066</v>
      </c>
      <c r="C13" t="s">
        <v>61</v>
      </c>
      <c r="D13">
        <v>22400</v>
      </c>
    </row>
    <row r="14" spans="1:9">
      <c r="B14" t="s">
        <v>9071</v>
      </c>
      <c r="C14" t="s">
        <v>61</v>
      </c>
      <c r="D14">
        <v>9924</v>
      </c>
    </row>
    <row r="15" spans="1:9">
      <c r="B15" t="s">
        <v>9069</v>
      </c>
      <c r="C15" t="s">
        <v>61</v>
      </c>
      <c r="D15">
        <v>16403</v>
      </c>
    </row>
    <row r="16" spans="1:9">
      <c r="A16" t="s">
        <v>9068</v>
      </c>
      <c r="D16">
        <v>48727</v>
      </c>
    </row>
    <row r="17" spans="1:4">
      <c r="A17" t="s">
        <v>134</v>
      </c>
      <c r="D17">
        <v>50618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41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8989</v>
      </c>
      <c r="E4" t="s">
        <v>58</v>
      </c>
      <c r="F4" t="s">
        <v>9025</v>
      </c>
    </row>
    <row r="5" spans="1:6">
      <c r="A5" t="s">
        <v>34</v>
      </c>
      <c r="B5" t="s">
        <v>442</v>
      </c>
      <c r="C5" t="s">
        <v>59</v>
      </c>
      <c r="D5" t="s">
        <v>8988</v>
      </c>
      <c r="E5" t="s">
        <v>58</v>
      </c>
      <c r="F5" t="s">
        <v>9025</v>
      </c>
    </row>
    <row r="7" spans="1:6">
      <c r="A7" t="s">
        <v>34</v>
      </c>
      <c r="B7" t="s">
        <v>376</v>
      </c>
      <c r="C7" t="s">
        <v>59</v>
      </c>
      <c r="D7" t="s">
        <v>8482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7921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7518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7513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7521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7519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7510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8801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8853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8492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7886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8854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7520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7512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7514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7523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7522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8855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7493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445"/>
  <sheetViews>
    <sheetView topLeftCell="A422" zoomScale="130" zoomScaleNormal="130" workbookViewId="0">
      <selection activeCell="B443" sqref="B443:D443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55.425781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7742</v>
      </c>
      <c r="F5" s="34" t="s">
        <v>7389</v>
      </c>
      <c r="G5" s="96" t="s">
        <v>7743</v>
      </c>
      <c r="H5" s="1"/>
      <c r="I5" s="96" t="s">
        <v>7744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95" t="s">
        <v>6480</v>
      </c>
      <c r="J28" s="495"/>
      <c r="K28" s="495"/>
      <c r="M28" s="496" t="s">
        <v>8074</v>
      </c>
      <c r="N28" s="496"/>
    </row>
    <row r="29" spans="1:14">
      <c r="B29" s="34" t="s">
        <v>1</v>
      </c>
      <c r="C29" s="35" t="s">
        <v>2</v>
      </c>
      <c r="D29" s="34" t="s">
        <v>3</v>
      </c>
      <c r="I29" s="34" t="s">
        <v>8044</v>
      </c>
      <c r="J29" s="34"/>
      <c r="K29" s="34" t="s">
        <v>8045</v>
      </c>
      <c r="M29" s="34" t="s">
        <v>8044</v>
      </c>
      <c r="N29" s="34" t="s">
        <v>8045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7728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8116</v>
      </c>
    </row>
    <row r="66" spans="2:4">
      <c r="B66">
        <v>10</v>
      </c>
      <c r="C66" t="s">
        <v>59</v>
      </c>
      <c r="D66" t="s">
        <v>8117</v>
      </c>
    </row>
    <row r="67" spans="2:4">
      <c r="B67">
        <v>8</v>
      </c>
      <c r="C67" t="s">
        <v>59</v>
      </c>
      <c r="D67" t="s">
        <v>8118</v>
      </c>
    </row>
    <row r="68" spans="2:4">
      <c r="B68">
        <v>7</v>
      </c>
      <c r="C68" t="s">
        <v>59</v>
      </c>
      <c r="D68" t="s">
        <v>8119</v>
      </c>
    </row>
    <row r="69" spans="2:4">
      <c r="B69">
        <v>5</v>
      </c>
      <c r="C69" t="s">
        <v>59</v>
      </c>
      <c r="D69" t="s">
        <v>8120</v>
      </c>
    </row>
    <row r="70" spans="2:4">
      <c r="B70">
        <v>1</v>
      </c>
      <c r="C70" t="s">
        <v>59</v>
      </c>
      <c r="D70" t="s">
        <v>8121</v>
      </c>
    </row>
    <row r="71" spans="2:4">
      <c r="B71">
        <v>1</v>
      </c>
      <c r="C71" t="s">
        <v>59</v>
      </c>
      <c r="D71" t="s">
        <v>8122</v>
      </c>
    </row>
    <row r="72" spans="2:4">
      <c r="B72">
        <v>1</v>
      </c>
      <c r="C72" t="s">
        <v>59</v>
      </c>
      <c r="D72" t="s">
        <v>8123</v>
      </c>
    </row>
    <row r="73" spans="2:4">
      <c r="B73">
        <v>1</v>
      </c>
      <c r="C73" t="s">
        <v>59</v>
      </c>
      <c r="D73" t="s">
        <v>8124</v>
      </c>
    </row>
    <row r="74" spans="2:4">
      <c r="B74">
        <v>3</v>
      </c>
      <c r="C74" t="s">
        <v>59</v>
      </c>
      <c r="D74" t="s">
        <v>8125</v>
      </c>
    </row>
    <row r="75" spans="2:4">
      <c r="B75">
        <v>10</v>
      </c>
      <c r="C75" t="s">
        <v>59</v>
      </c>
      <c r="D75" t="s">
        <v>8126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8232</v>
      </c>
    </row>
    <row r="79" spans="2:4">
      <c r="B79">
        <v>1</v>
      </c>
      <c r="C79" t="s">
        <v>59</v>
      </c>
      <c r="D79" t="s">
        <v>8201</v>
      </c>
    </row>
    <row r="80" spans="2:4">
      <c r="B80">
        <v>1</v>
      </c>
      <c r="C80" t="s">
        <v>59</v>
      </c>
      <c r="D80" t="s">
        <v>8203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8185</v>
      </c>
    </row>
    <row r="86" spans="2:4">
      <c r="B86">
        <v>14</v>
      </c>
      <c r="C86" t="s">
        <v>59</v>
      </c>
      <c r="D86" t="s">
        <v>8186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8187</v>
      </c>
    </row>
    <row r="90" spans="2:4">
      <c r="B90">
        <v>15</v>
      </c>
      <c r="C90" t="s">
        <v>344</v>
      </c>
      <c r="D90" t="s">
        <v>8188</v>
      </c>
    </row>
    <row r="91" spans="2:4">
      <c r="B91">
        <v>6</v>
      </c>
      <c r="C91" t="s">
        <v>59</v>
      </c>
      <c r="D91" t="s">
        <v>8189</v>
      </c>
    </row>
    <row r="92" spans="2:4">
      <c r="B92">
        <v>12</v>
      </c>
      <c r="C92" t="s">
        <v>59</v>
      </c>
      <c r="D92" t="s">
        <v>8190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8191</v>
      </c>
    </row>
    <row r="96" spans="2:4">
      <c r="B96" s="94" t="s">
        <v>8280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8281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8282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8413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8444</v>
      </c>
      <c r="E158" s="382">
        <v>46175</v>
      </c>
    </row>
    <row r="159" spans="2:5">
      <c r="B159" s="118">
        <v>440</v>
      </c>
      <c r="C159" t="s">
        <v>59</v>
      </c>
      <c r="D159" t="s">
        <v>8444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8444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8444</v>
      </c>
      <c r="E161" s="382">
        <v>46182</v>
      </c>
    </row>
    <row r="162" spans="2:5">
      <c r="B162" s="118">
        <v>440</v>
      </c>
      <c r="C162" t="s">
        <v>59</v>
      </c>
      <c r="D162" t="s">
        <v>8444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8444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8444</v>
      </c>
      <c r="E164" s="382">
        <v>46188</v>
      </c>
    </row>
    <row r="165" spans="2:5">
      <c r="B165" s="118">
        <v>440</v>
      </c>
      <c r="C165" t="s">
        <v>59</v>
      </c>
      <c r="D165" t="s">
        <v>8444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8444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8444</v>
      </c>
      <c r="E167" s="382">
        <v>46195</v>
      </c>
    </row>
    <row r="168" spans="2:5">
      <c r="B168" s="118">
        <v>440</v>
      </c>
      <c r="C168" t="s">
        <v>59</v>
      </c>
      <c r="D168" t="s">
        <v>8444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8444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8444</v>
      </c>
      <c r="E170" s="382">
        <v>46202</v>
      </c>
    </row>
    <row r="171" spans="2:5">
      <c r="B171" s="118">
        <v>440</v>
      </c>
      <c r="C171" t="s">
        <v>59</v>
      </c>
      <c r="D171" t="s">
        <v>8444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8444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8477</v>
      </c>
    </row>
    <row r="176" spans="2:5">
      <c r="B176">
        <v>11</v>
      </c>
      <c r="C176" t="s">
        <v>5235</v>
      </c>
      <c r="D176" t="s">
        <v>8478</v>
      </c>
    </row>
    <row r="177" spans="2:4">
      <c r="B177">
        <v>12</v>
      </c>
      <c r="C177" t="s">
        <v>5235</v>
      </c>
      <c r="D177" t="s">
        <v>8479</v>
      </c>
    </row>
    <row r="178" spans="2:4">
      <c r="B178">
        <v>13</v>
      </c>
      <c r="C178" t="s">
        <v>5235</v>
      </c>
      <c r="D178" t="s">
        <v>8480</v>
      </c>
    </row>
    <row r="179" spans="2:4">
      <c r="B179">
        <v>14</v>
      </c>
      <c r="C179" t="s">
        <v>5235</v>
      </c>
      <c r="D179" t="s">
        <v>8481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8344</v>
      </c>
    </row>
    <row r="183" spans="2:4">
      <c r="B183" s="398">
        <v>6</v>
      </c>
      <c r="C183" s="398" t="s">
        <v>5235</v>
      </c>
      <c r="D183" s="398" t="s">
        <v>8345</v>
      </c>
    </row>
    <row r="186" spans="2:4">
      <c r="B186" s="381" t="s">
        <v>7896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8561</v>
      </c>
    </row>
    <row r="188" spans="2:4">
      <c r="B188">
        <v>1</v>
      </c>
      <c r="C188" t="s">
        <v>59</v>
      </c>
      <c r="D188" t="s">
        <v>8562</v>
      </c>
    </row>
    <row r="189" spans="2:4">
      <c r="B189">
        <v>1</v>
      </c>
      <c r="C189" t="s">
        <v>59</v>
      </c>
      <c r="D189" t="s">
        <v>8563</v>
      </c>
    </row>
    <row r="190" spans="2:4">
      <c r="B190">
        <v>1</v>
      </c>
      <c r="C190" t="s">
        <v>59</v>
      </c>
      <c r="D190" t="s">
        <v>8564</v>
      </c>
    </row>
    <row r="191" spans="2:4">
      <c r="B191">
        <v>1</v>
      </c>
      <c r="C191" t="s">
        <v>59</v>
      </c>
      <c r="D191" t="s">
        <v>8565</v>
      </c>
    </row>
    <row r="192" spans="2:4">
      <c r="B192">
        <v>1</v>
      </c>
      <c r="C192" t="s">
        <v>59</v>
      </c>
      <c r="D192" t="s">
        <v>8566</v>
      </c>
    </row>
    <row r="194" spans="2:6">
      <c r="B194" s="381" t="s">
        <v>1</v>
      </c>
      <c r="C194" s="48" t="s">
        <v>2</v>
      </c>
      <c r="D194" s="47" t="s">
        <v>3</v>
      </c>
    </row>
    <row r="195" spans="2:6">
      <c r="B195">
        <v>1</v>
      </c>
      <c r="C195" t="s">
        <v>5235</v>
      </c>
      <c r="D195" t="s">
        <v>8605</v>
      </c>
    </row>
    <row r="199" spans="2:6">
      <c r="B199" s="381" t="s">
        <v>1</v>
      </c>
      <c r="C199" s="48" t="s">
        <v>2</v>
      </c>
      <c r="D199" s="47" t="s">
        <v>3</v>
      </c>
      <c r="E199" s="47" t="s">
        <v>9</v>
      </c>
      <c r="F199" s="96" t="s">
        <v>11</v>
      </c>
    </row>
    <row r="200" spans="2:6">
      <c r="B200" s="410">
        <v>440</v>
      </c>
      <c r="C200" s="411" t="s">
        <v>59</v>
      </c>
      <c r="D200" s="411" t="s">
        <v>7481</v>
      </c>
      <c r="E200" s="412">
        <v>46175</v>
      </c>
      <c r="F200" s="497" t="s">
        <v>8625</v>
      </c>
    </row>
    <row r="201" spans="2:6">
      <c r="B201" s="413">
        <v>440</v>
      </c>
      <c r="C201" s="414" t="s">
        <v>59</v>
      </c>
      <c r="D201" s="414" t="s">
        <v>7481</v>
      </c>
      <c r="E201" s="415">
        <v>46179</v>
      </c>
      <c r="F201" s="498"/>
    </row>
    <row r="202" spans="2:6">
      <c r="B202" s="413">
        <v>440</v>
      </c>
      <c r="C202" s="414" t="s">
        <v>59</v>
      </c>
      <c r="D202" s="414" t="s">
        <v>7481</v>
      </c>
      <c r="E202" s="415">
        <v>46184</v>
      </c>
      <c r="F202" s="498"/>
    </row>
    <row r="203" spans="2:6">
      <c r="B203" s="413">
        <v>440</v>
      </c>
      <c r="C203" s="414" t="s">
        <v>59</v>
      </c>
      <c r="D203" s="414" t="s">
        <v>7481</v>
      </c>
      <c r="E203" s="415">
        <v>46188</v>
      </c>
      <c r="F203" s="498"/>
    </row>
    <row r="204" spans="2:6">
      <c r="B204" s="416">
        <v>440</v>
      </c>
      <c r="C204" s="417" t="s">
        <v>59</v>
      </c>
      <c r="D204" s="417" t="s">
        <v>7481</v>
      </c>
      <c r="E204" s="418">
        <v>46195</v>
      </c>
      <c r="F204" s="499"/>
    </row>
    <row r="205" spans="2:6">
      <c r="B205" s="419">
        <v>440</v>
      </c>
      <c r="C205" s="420" t="s">
        <v>59</v>
      </c>
      <c r="D205" s="420" t="s">
        <v>7481</v>
      </c>
      <c r="E205" s="421">
        <v>46199</v>
      </c>
      <c r="F205" s="497" t="s">
        <v>8626</v>
      </c>
    </row>
    <row r="206" spans="2:6">
      <c r="B206" s="422">
        <v>440</v>
      </c>
      <c r="C206" s="423" t="s">
        <v>59</v>
      </c>
      <c r="D206" s="423" t="s">
        <v>7481</v>
      </c>
      <c r="E206" s="424">
        <v>46202</v>
      </c>
      <c r="F206" s="498"/>
    </row>
    <row r="207" spans="2:6">
      <c r="B207" s="422">
        <v>440</v>
      </c>
      <c r="C207" s="423" t="s">
        <v>59</v>
      </c>
      <c r="D207" s="423" t="s">
        <v>7481</v>
      </c>
      <c r="E207" s="424">
        <v>46204</v>
      </c>
      <c r="F207" s="498"/>
    </row>
    <row r="208" spans="2:6">
      <c r="B208" s="425">
        <v>440</v>
      </c>
      <c r="C208" s="426" t="s">
        <v>59</v>
      </c>
      <c r="D208" s="426" t="s">
        <v>7481</v>
      </c>
      <c r="E208" s="427">
        <v>46206</v>
      </c>
      <c r="F208" s="499"/>
    </row>
    <row r="209" spans="2:6">
      <c r="B209" s="428">
        <v>440</v>
      </c>
      <c r="C209" s="429" t="s">
        <v>59</v>
      </c>
      <c r="D209" s="429" t="s">
        <v>7481</v>
      </c>
      <c r="E209" s="430">
        <v>46213</v>
      </c>
      <c r="F209" s="497" t="s">
        <v>8627</v>
      </c>
    </row>
    <row r="210" spans="2:6">
      <c r="B210" s="431">
        <v>440</v>
      </c>
      <c r="C210" s="362" t="s">
        <v>59</v>
      </c>
      <c r="D210" s="362" t="s">
        <v>7481</v>
      </c>
      <c r="E210" s="432">
        <v>46216</v>
      </c>
      <c r="F210" s="498"/>
    </row>
    <row r="211" spans="2:6">
      <c r="B211" s="431">
        <v>440</v>
      </c>
      <c r="C211" s="362" t="s">
        <v>59</v>
      </c>
      <c r="D211" s="362" t="s">
        <v>7481</v>
      </c>
      <c r="E211" s="432">
        <v>46218</v>
      </c>
      <c r="F211" s="498"/>
    </row>
    <row r="212" spans="2:6">
      <c r="B212" s="431">
        <v>440</v>
      </c>
      <c r="C212" s="362" t="s">
        <v>59</v>
      </c>
      <c r="D212" s="362" t="s">
        <v>7481</v>
      </c>
      <c r="E212" s="432">
        <v>46220</v>
      </c>
      <c r="F212" s="498"/>
    </row>
    <row r="213" spans="2:6">
      <c r="B213" s="431">
        <v>440</v>
      </c>
      <c r="C213" s="362" t="s">
        <v>59</v>
      </c>
      <c r="D213" s="362" t="s">
        <v>7481</v>
      </c>
      <c r="E213" s="432">
        <v>46223</v>
      </c>
      <c r="F213" s="498"/>
    </row>
    <row r="214" spans="2:6">
      <c r="B214" s="431">
        <v>440</v>
      </c>
      <c r="C214" s="362" t="s">
        <v>59</v>
      </c>
      <c r="D214" s="362" t="s">
        <v>7481</v>
      </c>
      <c r="E214" s="432">
        <v>46225</v>
      </c>
      <c r="F214" s="498"/>
    </row>
    <row r="215" spans="2:6">
      <c r="B215" s="431">
        <v>440</v>
      </c>
      <c r="C215" s="362" t="s">
        <v>59</v>
      </c>
      <c r="D215" s="362" t="s">
        <v>7481</v>
      </c>
      <c r="E215" s="432">
        <v>46230</v>
      </c>
      <c r="F215" s="498"/>
    </row>
    <row r="216" spans="2:6">
      <c r="B216" s="431">
        <v>440</v>
      </c>
      <c r="C216" s="362" t="s">
        <v>59</v>
      </c>
      <c r="D216" s="362" t="s">
        <v>7481</v>
      </c>
      <c r="E216" s="432">
        <v>46232</v>
      </c>
      <c r="F216" s="498"/>
    </row>
    <row r="217" spans="2:6">
      <c r="B217" s="431">
        <v>440</v>
      </c>
      <c r="C217" s="362" t="s">
        <v>59</v>
      </c>
      <c r="D217" s="362" t="s">
        <v>7481</v>
      </c>
      <c r="E217" s="432">
        <v>46234</v>
      </c>
      <c r="F217" s="498"/>
    </row>
    <row r="218" spans="2:6">
      <c r="B218" s="431">
        <v>440</v>
      </c>
      <c r="C218" s="362" t="s">
        <v>59</v>
      </c>
      <c r="D218" s="362" t="s">
        <v>7481</v>
      </c>
      <c r="E218" s="432">
        <v>46238</v>
      </c>
      <c r="F218" s="498"/>
    </row>
    <row r="219" spans="2:6">
      <c r="B219" s="433">
        <v>440</v>
      </c>
      <c r="C219" s="434" t="s">
        <v>59</v>
      </c>
      <c r="D219" s="434" t="s">
        <v>7481</v>
      </c>
      <c r="E219" s="435">
        <v>46240</v>
      </c>
      <c r="F219" s="499"/>
    </row>
    <row r="224" spans="2:6">
      <c r="B224" s="381" t="s">
        <v>1</v>
      </c>
      <c r="C224" s="48" t="s">
        <v>2</v>
      </c>
      <c r="D224" s="47" t="s">
        <v>3</v>
      </c>
    </row>
    <row r="225" spans="2:4">
      <c r="B225">
        <v>7</v>
      </c>
      <c r="C225" t="s">
        <v>59</v>
      </c>
      <c r="D225" t="s">
        <v>8794</v>
      </c>
    </row>
    <row r="226" spans="2:4">
      <c r="B226">
        <v>10</v>
      </c>
      <c r="C226" t="s">
        <v>59</v>
      </c>
      <c r="D226" t="s">
        <v>8810</v>
      </c>
    </row>
    <row r="227" spans="2:4">
      <c r="B227">
        <v>30</v>
      </c>
      <c r="C227" t="s">
        <v>59</v>
      </c>
      <c r="D227" t="s">
        <v>8811</v>
      </c>
    </row>
    <row r="229" spans="2:4">
      <c r="B229" s="381" t="s">
        <v>1</v>
      </c>
      <c r="C229" s="48" t="s">
        <v>2</v>
      </c>
      <c r="D229" s="47" t="s">
        <v>3</v>
      </c>
    </row>
    <row r="230" spans="2:4">
      <c r="B230">
        <v>2</v>
      </c>
      <c r="C230" t="s">
        <v>5235</v>
      </c>
      <c r="D230" t="s">
        <v>8830</v>
      </c>
    </row>
    <row r="231" spans="2:4">
      <c r="B231">
        <v>4</v>
      </c>
      <c r="C231" t="s">
        <v>5235</v>
      </c>
      <c r="D231" t="s">
        <v>8832</v>
      </c>
    </row>
    <row r="232" spans="2:4">
      <c r="B232">
        <v>8</v>
      </c>
      <c r="C232" t="s">
        <v>5235</v>
      </c>
      <c r="D232" t="s">
        <v>8833</v>
      </c>
    </row>
    <row r="233" spans="2:4">
      <c r="B233">
        <v>2</v>
      </c>
      <c r="C233" t="s">
        <v>5235</v>
      </c>
      <c r="D233" t="s">
        <v>8834</v>
      </c>
    </row>
    <row r="234" spans="2:4">
      <c r="B234">
        <v>2</v>
      </c>
      <c r="C234" t="s">
        <v>5235</v>
      </c>
      <c r="D234" t="s">
        <v>8835</v>
      </c>
    </row>
    <row r="235" spans="2:4">
      <c r="B235">
        <v>2</v>
      </c>
      <c r="C235" t="s">
        <v>5235</v>
      </c>
      <c r="D235" t="s">
        <v>8836</v>
      </c>
    </row>
    <row r="236" spans="2:4">
      <c r="B236">
        <v>2</v>
      </c>
      <c r="C236" t="s">
        <v>5235</v>
      </c>
      <c r="D236" t="s">
        <v>8837</v>
      </c>
    </row>
    <row r="237" spans="2:4">
      <c r="B237">
        <v>2</v>
      </c>
      <c r="C237" t="s">
        <v>5235</v>
      </c>
      <c r="D237" t="s">
        <v>8838</v>
      </c>
    </row>
    <row r="238" spans="2:4">
      <c r="B238">
        <v>1</v>
      </c>
      <c r="C238" t="s">
        <v>5235</v>
      </c>
      <c r="D238" t="s">
        <v>8839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3000</v>
      </c>
      <c r="C242" t="s">
        <v>59</v>
      </c>
      <c r="D242" t="s">
        <v>8740</v>
      </c>
    </row>
    <row r="243" spans="2:4">
      <c r="B243">
        <v>2000</v>
      </c>
      <c r="C243" t="s">
        <v>59</v>
      </c>
      <c r="D243" t="s">
        <v>8741</v>
      </c>
    </row>
    <row r="244" spans="2:4">
      <c r="B244">
        <v>4000</v>
      </c>
      <c r="C244" t="s">
        <v>59</v>
      </c>
      <c r="D244" t="s">
        <v>8742</v>
      </c>
    </row>
    <row r="245" spans="2:4">
      <c r="B245">
        <v>4000</v>
      </c>
      <c r="C245" t="s">
        <v>59</v>
      </c>
      <c r="D245" t="s">
        <v>8744</v>
      </c>
    </row>
    <row r="246" spans="2:4">
      <c r="B246">
        <v>3000</v>
      </c>
      <c r="C246" t="s">
        <v>59</v>
      </c>
      <c r="D246" s="407" t="s">
        <v>8745</v>
      </c>
    </row>
    <row r="247" spans="2:4">
      <c r="B247">
        <v>3000</v>
      </c>
      <c r="C247" t="s">
        <v>59</v>
      </c>
      <c r="D247" s="407" t="s">
        <v>8746</v>
      </c>
    </row>
    <row r="248" spans="2:4">
      <c r="B248">
        <v>3000</v>
      </c>
      <c r="C248" t="s">
        <v>59</v>
      </c>
      <c r="D248" s="407" t="s">
        <v>8747</v>
      </c>
    </row>
    <row r="249" spans="2:4">
      <c r="B249">
        <v>3000</v>
      </c>
      <c r="C249" t="s">
        <v>59</v>
      </c>
      <c r="D249" t="s">
        <v>8748</v>
      </c>
    </row>
    <row r="250" spans="2:4">
      <c r="B250">
        <v>3000</v>
      </c>
      <c r="C250" t="s">
        <v>59</v>
      </c>
      <c r="D250" s="407" t="s">
        <v>8749</v>
      </c>
    </row>
    <row r="251" spans="2:4">
      <c r="B251">
        <v>2000</v>
      </c>
      <c r="C251" t="s">
        <v>59</v>
      </c>
      <c r="D251" t="s">
        <v>8750</v>
      </c>
    </row>
    <row r="252" spans="2:4">
      <c r="B252">
        <v>3000</v>
      </c>
      <c r="C252" t="s">
        <v>59</v>
      </c>
      <c r="D252" t="s">
        <v>8751</v>
      </c>
    </row>
    <row r="253" spans="2:4">
      <c r="B253">
        <v>2000</v>
      </c>
      <c r="C253" t="s">
        <v>59</v>
      </c>
      <c r="D253" t="s">
        <v>8752</v>
      </c>
    </row>
    <row r="254" spans="2:4">
      <c r="B254">
        <v>1000</v>
      </c>
      <c r="C254" t="s">
        <v>59</v>
      </c>
      <c r="D254" t="s">
        <v>8753</v>
      </c>
    </row>
    <row r="255" spans="2:4">
      <c r="B255">
        <v>1000</v>
      </c>
      <c r="C255" t="s">
        <v>59</v>
      </c>
      <c r="D255" t="s">
        <v>8753</v>
      </c>
    </row>
    <row r="257" spans="2:4">
      <c r="B257" s="381" t="s">
        <v>1</v>
      </c>
      <c r="C257" s="48" t="s">
        <v>2</v>
      </c>
      <c r="D257" s="47" t="s">
        <v>3</v>
      </c>
    </row>
    <row r="258" spans="2:4">
      <c r="B258">
        <v>20</v>
      </c>
      <c r="C258" t="s">
        <v>5235</v>
      </c>
      <c r="D258" t="s">
        <v>8819</v>
      </c>
    </row>
    <row r="259" spans="2:4">
      <c r="B259">
        <v>20</v>
      </c>
      <c r="C259" t="s">
        <v>5235</v>
      </c>
      <c r="D259" t="s">
        <v>8820</v>
      </c>
    </row>
    <row r="260" spans="2:4">
      <c r="B260">
        <v>4</v>
      </c>
      <c r="C260" t="s">
        <v>8883</v>
      </c>
      <c r="D260" t="s">
        <v>8884</v>
      </c>
    </row>
    <row r="261" spans="2:4">
      <c r="B261">
        <v>5</v>
      </c>
      <c r="C261" t="s">
        <v>8883</v>
      </c>
      <c r="D261" t="s">
        <v>8013</v>
      </c>
    </row>
    <row r="262" spans="2:4">
      <c r="B262">
        <v>2</v>
      </c>
      <c r="C262" t="s">
        <v>8883</v>
      </c>
      <c r="D262" t="s">
        <v>8885</v>
      </c>
    </row>
    <row r="267" spans="2:4">
      <c r="B267" s="381" t="s">
        <v>1</v>
      </c>
      <c r="C267" s="48" t="s">
        <v>2</v>
      </c>
      <c r="D267" s="47" t="s">
        <v>3</v>
      </c>
    </row>
    <row r="268" spans="2:4">
      <c r="B268">
        <v>1</v>
      </c>
      <c r="C268" t="s">
        <v>59</v>
      </c>
      <c r="D268" t="s">
        <v>8214</v>
      </c>
    </row>
    <row r="269" spans="2:4">
      <c r="B269">
        <v>1</v>
      </c>
      <c r="C269" t="s">
        <v>59</v>
      </c>
      <c r="D269" t="s">
        <v>8215</v>
      </c>
    </row>
    <row r="272" spans="2:4">
      <c r="B272" s="381" t="s">
        <v>1</v>
      </c>
      <c r="C272" s="48" t="s">
        <v>2</v>
      </c>
      <c r="D272" s="47" t="s">
        <v>3</v>
      </c>
    </row>
    <row r="273" spans="2:4">
      <c r="B273">
        <v>2</v>
      </c>
      <c r="C273" t="s">
        <v>59</v>
      </c>
      <c r="D273" t="s">
        <v>8925</v>
      </c>
    </row>
    <row r="274" spans="2:4">
      <c r="B274">
        <v>2</v>
      </c>
      <c r="C274" t="s">
        <v>59</v>
      </c>
      <c r="D274" t="s">
        <v>8926</v>
      </c>
    </row>
    <row r="275" spans="2:4">
      <c r="B275">
        <v>2</v>
      </c>
      <c r="C275" t="s">
        <v>59</v>
      </c>
      <c r="D275" t="s">
        <v>8927</v>
      </c>
    </row>
    <row r="276" spans="2:4">
      <c r="B276">
        <v>2</v>
      </c>
      <c r="C276" t="s">
        <v>59</v>
      </c>
      <c r="D276" t="s">
        <v>8928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4</v>
      </c>
      <c r="C283" t="s">
        <v>343</v>
      </c>
      <c r="D283" t="s">
        <v>8764</v>
      </c>
    </row>
    <row r="284" spans="2:4">
      <c r="B284">
        <v>5</v>
      </c>
      <c r="C284" t="s">
        <v>343</v>
      </c>
      <c r="D284" t="s">
        <v>8765</v>
      </c>
    </row>
    <row r="285" spans="2:4">
      <c r="B285">
        <v>2</v>
      </c>
      <c r="C285" t="s">
        <v>59</v>
      </c>
      <c r="D285" t="s">
        <v>8933</v>
      </c>
    </row>
    <row r="286" spans="2:4">
      <c r="B286">
        <v>8</v>
      </c>
      <c r="C286" t="s">
        <v>59</v>
      </c>
      <c r="D286" t="s">
        <v>8949</v>
      </c>
    </row>
    <row r="287" spans="2:4">
      <c r="B287">
        <v>50</v>
      </c>
      <c r="C287" t="s">
        <v>59</v>
      </c>
      <c r="D287" t="s">
        <v>8950</v>
      </c>
    </row>
    <row r="289" spans="2:4">
      <c r="B289" s="381" t="s">
        <v>1</v>
      </c>
      <c r="C289" s="48" t="s">
        <v>2</v>
      </c>
      <c r="D289" s="47" t="s">
        <v>3</v>
      </c>
    </row>
    <row r="290" spans="2:4">
      <c r="B290">
        <v>10</v>
      </c>
      <c r="C290" t="s">
        <v>59</v>
      </c>
      <c r="D290" t="s">
        <v>8977</v>
      </c>
    </row>
    <row r="291" spans="2:4">
      <c r="B291">
        <v>10</v>
      </c>
      <c r="C291" t="s">
        <v>59</v>
      </c>
      <c r="D291" t="s">
        <v>8978</v>
      </c>
    </row>
    <row r="292" spans="2:4">
      <c r="B292">
        <v>10</v>
      </c>
      <c r="C292" t="s">
        <v>59</v>
      </c>
      <c r="D292" t="s">
        <v>8979</v>
      </c>
    </row>
    <row r="293" spans="2:4">
      <c r="B293">
        <v>10</v>
      </c>
      <c r="C293" t="s">
        <v>59</v>
      </c>
      <c r="D293" t="s">
        <v>8980</v>
      </c>
    </row>
    <row r="294" spans="2:4">
      <c r="B294">
        <v>10</v>
      </c>
      <c r="C294" t="s">
        <v>59</v>
      </c>
      <c r="D294" t="s">
        <v>8981</v>
      </c>
    </row>
    <row r="295" spans="2:4">
      <c r="B295">
        <v>5</v>
      </c>
      <c r="C295" t="s">
        <v>59</v>
      </c>
      <c r="D295" t="s">
        <v>8982</v>
      </c>
    </row>
    <row r="296" spans="2:4">
      <c r="B296">
        <v>1</v>
      </c>
      <c r="C296" t="s">
        <v>59</v>
      </c>
      <c r="D296" t="s">
        <v>8992</v>
      </c>
    </row>
    <row r="301" spans="2:4">
      <c r="B301" s="381" t="s">
        <v>1</v>
      </c>
      <c r="C301" s="48" t="s">
        <v>2</v>
      </c>
      <c r="D301" s="47" t="s">
        <v>3</v>
      </c>
    </row>
    <row r="302" spans="2:4">
      <c r="B302">
        <v>2</v>
      </c>
      <c r="C302" t="s">
        <v>59</v>
      </c>
      <c r="D302" t="s">
        <v>7048</v>
      </c>
    </row>
    <row r="303" spans="2:4">
      <c r="B303">
        <v>2</v>
      </c>
      <c r="C303" t="s">
        <v>59</v>
      </c>
      <c r="D303" t="s">
        <v>7049</v>
      </c>
    </row>
    <row r="304" spans="2:4">
      <c r="B304">
        <v>2</v>
      </c>
      <c r="C304" t="s">
        <v>59</v>
      </c>
      <c r="D304" t="s">
        <v>8993</v>
      </c>
    </row>
    <row r="309" spans="2:4">
      <c r="B309" s="381" t="s">
        <v>1</v>
      </c>
      <c r="C309" s="48" t="s">
        <v>2</v>
      </c>
      <c r="D309" s="47" t="s">
        <v>3</v>
      </c>
    </row>
    <row r="310" spans="2:4">
      <c r="B310">
        <v>1</v>
      </c>
      <c r="C310" t="s">
        <v>59</v>
      </c>
      <c r="D310" t="s">
        <v>8996</v>
      </c>
    </row>
    <row r="311" spans="2:4">
      <c r="B311">
        <v>1</v>
      </c>
      <c r="C311" t="s">
        <v>59</v>
      </c>
      <c r="D311" t="s">
        <v>8997</v>
      </c>
    </row>
    <row r="312" spans="2:4">
      <c r="B312">
        <v>4</v>
      </c>
      <c r="C312" t="s">
        <v>59</v>
      </c>
      <c r="D312" t="s">
        <v>8192</v>
      </c>
    </row>
    <row r="313" spans="2:4">
      <c r="B313">
        <v>4</v>
      </c>
      <c r="C313" t="s">
        <v>59</v>
      </c>
      <c r="D313" t="s">
        <v>8763</v>
      </c>
    </row>
    <row r="314" spans="2:4">
      <c r="B314">
        <v>2</v>
      </c>
      <c r="C314" t="s">
        <v>59</v>
      </c>
      <c r="D314" t="s">
        <v>7272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4</v>
      </c>
      <c r="C317" t="s">
        <v>59</v>
      </c>
      <c r="D317" t="s">
        <v>8208</v>
      </c>
    </row>
    <row r="319" spans="2:4">
      <c r="B319" s="381" t="s">
        <v>1</v>
      </c>
      <c r="C319" s="48" t="s">
        <v>2</v>
      </c>
      <c r="D319" s="47" t="s">
        <v>3</v>
      </c>
    </row>
    <row r="320" spans="2:4">
      <c r="B320">
        <v>1</v>
      </c>
      <c r="C320" t="s">
        <v>59</v>
      </c>
      <c r="D320" t="s">
        <v>8768</v>
      </c>
    </row>
    <row r="323" spans="2:4">
      <c r="B323" s="381" t="s">
        <v>1</v>
      </c>
      <c r="C323" s="48" t="s">
        <v>2</v>
      </c>
      <c r="D323" s="47" t="s">
        <v>3</v>
      </c>
    </row>
    <row r="324" spans="2:4">
      <c r="B324">
        <v>1</v>
      </c>
      <c r="C324" t="s">
        <v>59</v>
      </c>
      <c r="D324" t="s">
        <v>8995</v>
      </c>
    </row>
    <row r="325" spans="2:4">
      <c r="B325">
        <v>1</v>
      </c>
      <c r="C325" t="s">
        <v>59</v>
      </c>
      <c r="D325" t="s">
        <v>8994</v>
      </c>
    </row>
    <row r="326" spans="2:4">
      <c r="B326">
        <v>1</v>
      </c>
      <c r="C326" t="s">
        <v>59</v>
      </c>
      <c r="D326" t="s">
        <v>8768</v>
      </c>
    </row>
    <row r="328" spans="2:4">
      <c r="B328" s="381" t="s">
        <v>1</v>
      </c>
      <c r="C328" s="48" t="s">
        <v>2</v>
      </c>
      <c r="D328" s="47" t="s">
        <v>3</v>
      </c>
    </row>
    <row r="329" spans="2:4">
      <c r="B329">
        <v>150</v>
      </c>
      <c r="C329" t="s">
        <v>59</v>
      </c>
      <c r="D329" t="s">
        <v>9002</v>
      </c>
    </row>
    <row r="330" spans="2:4">
      <c r="B330">
        <v>150</v>
      </c>
      <c r="C330" t="s">
        <v>59</v>
      </c>
      <c r="D330" t="s">
        <v>9003</v>
      </c>
    </row>
    <row r="332" spans="2:4">
      <c r="B332" s="381" t="s">
        <v>1</v>
      </c>
      <c r="C332" s="48" t="s">
        <v>2</v>
      </c>
      <c r="D332" s="47" t="s">
        <v>3</v>
      </c>
    </row>
    <row r="333" spans="2:4">
      <c r="B333">
        <v>31500</v>
      </c>
      <c r="C333" t="s">
        <v>9005</v>
      </c>
      <c r="D333" t="s">
        <v>9006</v>
      </c>
    </row>
    <row r="334" spans="2:4">
      <c r="B334" s="94" t="s">
        <v>9007</v>
      </c>
    </row>
    <row r="336" spans="2:4">
      <c r="B336" s="381" t="s">
        <v>1</v>
      </c>
      <c r="C336" s="48" t="s">
        <v>2</v>
      </c>
      <c r="D336" s="47" t="s">
        <v>3</v>
      </c>
    </row>
    <row r="337" spans="2:4">
      <c r="B337">
        <v>31500</v>
      </c>
      <c r="C337" t="s">
        <v>9005</v>
      </c>
      <c r="D337" t="s">
        <v>9008</v>
      </c>
    </row>
    <row r="338" spans="2:4">
      <c r="B338" s="94" t="s">
        <v>9007</v>
      </c>
    </row>
    <row r="341" spans="2:4">
      <c r="B341" s="381" t="s">
        <v>1</v>
      </c>
      <c r="C341" s="48" t="s">
        <v>2</v>
      </c>
      <c r="D341" s="47" t="s">
        <v>3</v>
      </c>
    </row>
    <row r="342" spans="2:4">
      <c r="B342">
        <v>1</v>
      </c>
      <c r="C342" t="s">
        <v>59</v>
      </c>
      <c r="D342" t="s">
        <v>8521</v>
      </c>
    </row>
    <row r="343" spans="2:4">
      <c r="B343">
        <v>2</v>
      </c>
      <c r="C343" t="s">
        <v>5235</v>
      </c>
      <c r="D343" t="s">
        <v>7371</v>
      </c>
    </row>
    <row r="345" spans="2:4">
      <c r="B345" s="381" t="s">
        <v>1</v>
      </c>
      <c r="C345" s="48" t="s">
        <v>2</v>
      </c>
      <c r="D345" s="47" t="s">
        <v>3</v>
      </c>
    </row>
    <row r="346" spans="2:4">
      <c r="B346">
        <v>10</v>
      </c>
      <c r="C346" t="s">
        <v>5753</v>
      </c>
      <c r="D346" t="s">
        <v>9086</v>
      </c>
    </row>
    <row r="347" spans="2:4">
      <c r="B347">
        <v>5</v>
      </c>
      <c r="C347" t="s">
        <v>59</v>
      </c>
      <c r="D347" t="s">
        <v>7610</v>
      </c>
    </row>
    <row r="351" spans="2:4">
      <c r="B351" s="381" t="s">
        <v>1</v>
      </c>
      <c r="C351" s="48" t="s">
        <v>2</v>
      </c>
      <c r="D351" s="47" t="s">
        <v>3</v>
      </c>
    </row>
    <row r="352" spans="2:4">
      <c r="B352">
        <v>3000</v>
      </c>
      <c r="C352" t="s">
        <v>12</v>
      </c>
      <c r="D352" t="s">
        <v>329</v>
      </c>
    </row>
    <row r="353" spans="2:4">
      <c r="B353">
        <v>1000</v>
      </c>
      <c r="C353" t="s">
        <v>12</v>
      </c>
      <c r="D353" t="s">
        <v>173</v>
      </c>
    </row>
    <row r="354" spans="2:4">
      <c r="B354">
        <v>500</v>
      </c>
      <c r="C354" t="s">
        <v>12</v>
      </c>
      <c r="D354" t="s">
        <v>9135</v>
      </c>
    </row>
    <row r="358" spans="2:4">
      <c r="B358" s="381" t="s">
        <v>1</v>
      </c>
      <c r="C358" s="48" t="s">
        <v>2</v>
      </c>
      <c r="D358" s="47" t="s">
        <v>3</v>
      </c>
    </row>
    <row r="359" spans="2:4">
      <c r="B359">
        <v>1</v>
      </c>
      <c r="C359" t="s">
        <v>9092</v>
      </c>
      <c r="D359" t="s">
        <v>9093</v>
      </c>
    </row>
    <row r="360" spans="2:4">
      <c r="B360">
        <v>300</v>
      </c>
      <c r="C360" t="s">
        <v>5235</v>
      </c>
      <c r="D360" t="s">
        <v>6303</v>
      </c>
    </row>
    <row r="361" spans="2:4">
      <c r="B361">
        <v>12</v>
      </c>
      <c r="C361" t="s">
        <v>9092</v>
      </c>
      <c r="D361" t="s">
        <v>6304</v>
      </c>
    </row>
    <row r="362" spans="2:4">
      <c r="B362">
        <v>24</v>
      </c>
      <c r="C362" t="s">
        <v>9092</v>
      </c>
      <c r="D362" t="s">
        <v>6305</v>
      </c>
    </row>
    <row r="363" spans="2:4">
      <c r="B363">
        <v>12</v>
      </c>
      <c r="C363" t="s">
        <v>9092</v>
      </c>
      <c r="D363" t="s">
        <v>6306</v>
      </c>
    </row>
    <row r="364" spans="2:4">
      <c r="B364">
        <v>5</v>
      </c>
      <c r="C364" t="s">
        <v>603</v>
      </c>
      <c r="D364" t="s">
        <v>6307</v>
      </c>
    </row>
    <row r="365" spans="2:4">
      <c r="B365">
        <v>36</v>
      </c>
      <c r="C365" t="s">
        <v>9092</v>
      </c>
      <c r="D365" t="s">
        <v>6308</v>
      </c>
    </row>
    <row r="366" spans="2:4">
      <c r="B366">
        <v>15</v>
      </c>
      <c r="C366" t="s">
        <v>5235</v>
      </c>
      <c r="D366" t="s">
        <v>178</v>
      </c>
    </row>
    <row r="367" spans="2:4">
      <c r="B367">
        <v>5</v>
      </c>
      <c r="C367" t="s">
        <v>5235</v>
      </c>
      <c r="D367" t="s">
        <v>6312</v>
      </c>
    </row>
    <row r="368" spans="2:4">
      <c r="B368">
        <v>1</v>
      </c>
      <c r="C368" t="s">
        <v>603</v>
      </c>
      <c r="D368" t="s">
        <v>6968</v>
      </c>
    </row>
    <row r="369" spans="2:4">
      <c r="B369">
        <v>1</v>
      </c>
      <c r="C369" t="s">
        <v>603</v>
      </c>
      <c r="D369" t="s">
        <v>8946</v>
      </c>
    </row>
    <row r="370" spans="2:4">
      <c r="B370">
        <v>2</v>
      </c>
      <c r="C370" t="s">
        <v>5235</v>
      </c>
      <c r="D370" t="s">
        <v>9120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1</v>
      </c>
      <c r="C374" t="s">
        <v>5235</v>
      </c>
      <c r="D374" t="s">
        <v>9081</v>
      </c>
    </row>
    <row r="375" spans="2:4">
      <c r="B375">
        <v>100</v>
      </c>
      <c r="C375" t="s">
        <v>5753</v>
      </c>
      <c r="D375" t="s">
        <v>9082</v>
      </c>
    </row>
    <row r="376" spans="2:4">
      <c r="B376">
        <v>100</v>
      </c>
      <c r="C376" t="s">
        <v>5753</v>
      </c>
      <c r="D376" t="s">
        <v>9083</v>
      </c>
    </row>
    <row r="377" spans="2:4">
      <c r="B377">
        <v>2</v>
      </c>
      <c r="C377" t="s">
        <v>5235</v>
      </c>
      <c r="D377" t="s">
        <v>9084</v>
      </c>
    </row>
    <row r="378" spans="2:4">
      <c r="B378">
        <v>20</v>
      </c>
      <c r="C378" t="s">
        <v>5753</v>
      </c>
      <c r="D378" t="s">
        <v>9090</v>
      </c>
    </row>
    <row r="380" spans="2:4">
      <c r="B380" s="381" t="s">
        <v>1</v>
      </c>
      <c r="C380" s="48" t="s">
        <v>2</v>
      </c>
      <c r="D380" s="47" t="s">
        <v>3</v>
      </c>
    </row>
    <row r="381" spans="2:4">
      <c r="B381">
        <v>6</v>
      </c>
      <c r="C381" t="s">
        <v>9119</v>
      </c>
      <c r="D381" t="s">
        <v>6300</v>
      </c>
    </row>
    <row r="382" spans="2:4">
      <c r="B382">
        <v>3</v>
      </c>
      <c r="C382" t="s">
        <v>603</v>
      </c>
      <c r="D382" t="s">
        <v>204</v>
      </c>
    </row>
    <row r="384" spans="2:4">
      <c r="B384" s="381" t="s">
        <v>1</v>
      </c>
      <c r="C384" s="48" t="s">
        <v>2</v>
      </c>
      <c r="D384" s="47" t="s">
        <v>3</v>
      </c>
    </row>
    <row r="385" spans="2:4">
      <c r="B385">
        <v>1</v>
      </c>
      <c r="C385" t="s">
        <v>15</v>
      </c>
      <c r="D385" t="s">
        <v>9036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2</v>
      </c>
      <c r="C389" t="s">
        <v>5235</v>
      </c>
      <c r="D389" t="s">
        <v>342</v>
      </c>
    </row>
    <row r="390" spans="2:4">
      <c r="B390">
        <v>3</v>
      </c>
      <c r="C390" t="s">
        <v>603</v>
      </c>
      <c r="D390" t="s">
        <v>6974</v>
      </c>
    </row>
    <row r="391" spans="2:4">
      <c r="B391">
        <v>4</v>
      </c>
      <c r="C391" t="s">
        <v>5235</v>
      </c>
      <c r="D391" t="s">
        <v>9122</v>
      </c>
    </row>
    <row r="392" spans="2:4">
      <c r="B392">
        <v>1</v>
      </c>
      <c r="C392" t="s">
        <v>5235</v>
      </c>
      <c r="D392" t="s">
        <v>6335</v>
      </c>
    </row>
    <row r="393" spans="2:4">
      <c r="B393">
        <v>10</v>
      </c>
      <c r="C393" t="s">
        <v>5235</v>
      </c>
      <c r="D393" t="s">
        <v>9123</v>
      </c>
    </row>
    <row r="394" spans="2:4">
      <c r="B394">
        <v>5</v>
      </c>
      <c r="C394" t="s">
        <v>5235</v>
      </c>
      <c r="D394" t="s">
        <v>9124</v>
      </c>
    </row>
    <row r="395" spans="2:4">
      <c r="B395">
        <v>4</v>
      </c>
      <c r="C395" t="s">
        <v>5235</v>
      </c>
      <c r="D395" t="s">
        <v>8331</v>
      </c>
    </row>
    <row r="396" spans="2:4">
      <c r="B396">
        <v>4</v>
      </c>
      <c r="C396" t="s">
        <v>5235</v>
      </c>
      <c r="D396" t="s">
        <v>7374</v>
      </c>
    </row>
    <row r="398" spans="2:4">
      <c r="B398" s="381" t="s">
        <v>1</v>
      </c>
      <c r="C398" s="48" t="s">
        <v>2</v>
      </c>
      <c r="D398" s="47" t="s">
        <v>3</v>
      </c>
    </row>
    <row r="399" spans="2:4">
      <c r="B399">
        <v>15</v>
      </c>
      <c r="C399" t="s">
        <v>346</v>
      </c>
      <c r="D399" t="s">
        <v>9141</v>
      </c>
    </row>
    <row r="400" spans="2:4">
      <c r="B400">
        <v>15</v>
      </c>
      <c r="C400" t="s">
        <v>346</v>
      </c>
      <c r="D400" t="s">
        <v>9140</v>
      </c>
    </row>
    <row r="401" spans="2:4">
      <c r="B401">
        <v>15</v>
      </c>
      <c r="C401" t="s">
        <v>5235</v>
      </c>
      <c r="D401" t="s">
        <v>6337</v>
      </c>
    </row>
    <row r="402" spans="2:4">
      <c r="B402">
        <v>1</v>
      </c>
      <c r="C402" t="s">
        <v>5235</v>
      </c>
      <c r="D402" t="s">
        <v>664</v>
      </c>
    </row>
    <row r="403" spans="2:4">
      <c r="B403">
        <v>5</v>
      </c>
      <c r="C403" t="s">
        <v>5235</v>
      </c>
      <c r="D403" t="s">
        <v>195</v>
      </c>
    </row>
    <row r="404" spans="2:4">
      <c r="B404">
        <v>10</v>
      </c>
      <c r="C404" t="s">
        <v>5235</v>
      </c>
      <c r="D404" t="s">
        <v>194</v>
      </c>
    </row>
    <row r="405" spans="2:4">
      <c r="B405">
        <v>5</v>
      </c>
      <c r="C405" t="s">
        <v>5235</v>
      </c>
      <c r="D405" t="s">
        <v>5344</v>
      </c>
    </row>
    <row r="406" spans="2:4">
      <c r="B406">
        <v>5</v>
      </c>
      <c r="C406" t="s">
        <v>5235</v>
      </c>
      <c r="D406" t="s">
        <v>5343</v>
      </c>
    </row>
    <row r="407" spans="2:4">
      <c r="B407">
        <v>5</v>
      </c>
      <c r="C407" t="s">
        <v>5235</v>
      </c>
      <c r="D407" t="s">
        <v>9125</v>
      </c>
    </row>
    <row r="408" spans="2:4">
      <c r="B408">
        <v>4</v>
      </c>
      <c r="C408" t="s">
        <v>5235</v>
      </c>
      <c r="D408" t="s">
        <v>5816</v>
      </c>
    </row>
    <row r="409" spans="2:4">
      <c r="B409">
        <v>10</v>
      </c>
      <c r="C409" t="s">
        <v>5235</v>
      </c>
      <c r="D409" t="s">
        <v>6550</v>
      </c>
    </row>
    <row r="410" spans="2:4">
      <c r="B410">
        <v>5</v>
      </c>
      <c r="C410" t="s">
        <v>59</v>
      </c>
      <c r="D410" t="s">
        <v>605</v>
      </c>
    </row>
    <row r="411" spans="2:4">
      <c r="B411">
        <v>10</v>
      </c>
      <c r="C411" t="s">
        <v>9119</v>
      </c>
      <c r="D411" t="s">
        <v>6343</v>
      </c>
    </row>
    <row r="412" spans="2:4">
      <c r="B412">
        <v>50</v>
      </c>
      <c r="C412" t="s">
        <v>9119</v>
      </c>
      <c r="D412" t="s">
        <v>206</v>
      </c>
    </row>
    <row r="414" spans="2:4">
      <c r="B414" s="381" t="s">
        <v>1</v>
      </c>
      <c r="C414" s="48" t="s">
        <v>2</v>
      </c>
      <c r="D414" s="47" t="s">
        <v>3</v>
      </c>
    </row>
    <row r="415" spans="2:4">
      <c r="B415">
        <v>2</v>
      </c>
      <c r="C415" t="s">
        <v>5235</v>
      </c>
      <c r="D415" t="s">
        <v>7371</v>
      </c>
    </row>
    <row r="416" spans="2:4">
      <c r="B416">
        <v>12</v>
      </c>
      <c r="C416" t="s">
        <v>9128</v>
      </c>
      <c r="D416" t="s">
        <v>9129</v>
      </c>
    </row>
    <row r="417" spans="2:4">
      <c r="B417">
        <v>4</v>
      </c>
      <c r="C417" t="s">
        <v>9128</v>
      </c>
      <c r="D417" t="s">
        <v>9130</v>
      </c>
    </row>
    <row r="418" spans="2:4">
      <c r="B418">
        <v>2</v>
      </c>
      <c r="C418" t="s">
        <v>9128</v>
      </c>
      <c r="D418" t="s">
        <v>9131</v>
      </c>
    </row>
    <row r="419" spans="2:4">
      <c r="B419">
        <v>3</v>
      </c>
      <c r="C419" t="s">
        <v>9128</v>
      </c>
      <c r="D419" t="s">
        <v>9132</v>
      </c>
    </row>
    <row r="420" spans="2:4">
      <c r="B420">
        <v>250</v>
      </c>
      <c r="C420" t="s">
        <v>9133</v>
      </c>
      <c r="D420" t="s">
        <v>9134</v>
      </c>
    </row>
    <row r="423" spans="2:4">
      <c r="B423" s="381" t="s">
        <v>1</v>
      </c>
      <c r="C423" s="48" t="s">
        <v>2</v>
      </c>
      <c r="D423" s="47" t="s">
        <v>3</v>
      </c>
    </row>
    <row r="424" spans="2:4">
      <c r="B424">
        <v>3</v>
      </c>
      <c r="C424" t="s">
        <v>59</v>
      </c>
      <c r="D424" t="s">
        <v>9146</v>
      </c>
    </row>
    <row r="429" spans="2:4">
      <c r="B429" s="381" t="s">
        <v>1</v>
      </c>
      <c r="C429" s="48" t="s">
        <v>2</v>
      </c>
      <c r="D429" s="47" t="s">
        <v>3</v>
      </c>
    </row>
    <row r="430" spans="2:4">
      <c r="B430">
        <v>10</v>
      </c>
      <c r="C430" t="s">
        <v>59</v>
      </c>
      <c r="D430" t="s">
        <v>6123</v>
      </c>
    </row>
    <row r="431" spans="2:4">
      <c r="B431">
        <v>10</v>
      </c>
      <c r="C431" t="s">
        <v>59</v>
      </c>
      <c r="D431" t="s">
        <v>8889</v>
      </c>
    </row>
    <row r="432" spans="2:4">
      <c r="B432">
        <v>15</v>
      </c>
      <c r="C432" t="s">
        <v>5235</v>
      </c>
      <c r="D432" t="s">
        <v>6337</v>
      </c>
    </row>
    <row r="433" spans="2:4">
      <c r="B433">
        <v>1</v>
      </c>
      <c r="C433" t="s">
        <v>5235</v>
      </c>
      <c r="D433" t="s">
        <v>9150</v>
      </c>
    </row>
    <row r="434" spans="2:4">
      <c r="B434">
        <v>5</v>
      </c>
      <c r="C434" t="s">
        <v>5235</v>
      </c>
      <c r="D434" t="s">
        <v>195</v>
      </c>
    </row>
    <row r="435" spans="2:4">
      <c r="B435">
        <v>10</v>
      </c>
      <c r="C435" t="s">
        <v>5235</v>
      </c>
      <c r="D435" t="s">
        <v>194</v>
      </c>
    </row>
    <row r="436" spans="2:4">
      <c r="B436">
        <v>5</v>
      </c>
      <c r="C436" t="s">
        <v>5235</v>
      </c>
      <c r="D436" t="s">
        <v>5344</v>
      </c>
    </row>
    <row r="437" spans="2:4">
      <c r="B437">
        <v>5</v>
      </c>
      <c r="C437" t="s">
        <v>5235</v>
      </c>
      <c r="D437" t="s">
        <v>5343</v>
      </c>
    </row>
    <row r="438" spans="2:4">
      <c r="B438">
        <v>5</v>
      </c>
      <c r="C438" t="s">
        <v>5235</v>
      </c>
      <c r="D438" t="s">
        <v>9125</v>
      </c>
    </row>
    <row r="439" spans="2:4">
      <c r="B439">
        <v>4</v>
      </c>
      <c r="C439" t="s">
        <v>5235</v>
      </c>
      <c r="D439" t="s">
        <v>5816</v>
      </c>
    </row>
    <row r="440" spans="2:4">
      <c r="B440">
        <v>10</v>
      </c>
      <c r="C440" t="s">
        <v>5235</v>
      </c>
      <c r="D440" t="s">
        <v>6550</v>
      </c>
    </row>
    <row r="441" spans="2:4">
      <c r="B441">
        <v>5</v>
      </c>
      <c r="C441" t="s">
        <v>59</v>
      </c>
      <c r="D441" t="s">
        <v>605</v>
      </c>
    </row>
    <row r="443" spans="2:4">
      <c r="B443" s="381" t="s">
        <v>1</v>
      </c>
      <c r="C443" s="48" t="s">
        <v>2</v>
      </c>
      <c r="D443" s="47" t="s">
        <v>3</v>
      </c>
    </row>
    <row r="444" spans="2:4">
      <c r="B444">
        <v>8</v>
      </c>
      <c r="C444" t="s">
        <v>343</v>
      </c>
      <c r="D444" t="s">
        <v>7699</v>
      </c>
    </row>
    <row r="445" spans="2:4">
      <c r="B445">
        <v>6</v>
      </c>
      <c r="C445" t="s">
        <v>343</v>
      </c>
      <c r="D445" t="s">
        <v>7700</v>
      </c>
    </row>
  </sheetData>
  <mergeCells count="5">
    <mergeCell ref="I28:K28"/>
    <mergeCell ref="M28:N28"/>
    <mergeCell ref="F200:F204"/>
    <mergeCell ref="F205:F208"/>
    <mergeCell ref="F209:F219"/>
  </mergeCells>
  <conditionalFormatting sqref="B60:D62">
    <cfRule type="expression" dxfId="1" priority="5">
      <formula>$L60="Cumplido"</formula>
    </cfRule>
  </conditionalFormatting>
  <conditionalFormatting sqref="B182:D183">
    <cfRule type="expression" dxfId="0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97" t="s">
        <v>8625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98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98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98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99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97" t="s">
        <v>8626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98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98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99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97" t="s">
        <v>8628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98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98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98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98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98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98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98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98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98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99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56">
        <v>440</v>
      </c>
      <c r="C27" s="457" t="s">
        <v>59</v>
      </c>
      <c r="D27" s="457" t="s">
        <v>7481</v>
      </c>
      <c r="E27" s="458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8761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8284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8284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8283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8284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8283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8283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8283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8283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8283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8283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8283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8283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8283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8283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8283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8283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8283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8283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8283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8283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8283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8283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8283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8283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8283</v>
      </c>
      <c r="M48" s="362" t="s">
        <v>8283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8283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8093</v>
      </c>
      <c r="E51" t="s">
        <v>8094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8095</v>
      </c>
      <c r="E52" t="s">
        <v>8094</v>
      </c>
      <c r="I52" t="s">
        <v>58</v>
      </c>
      <c r="J52" t="s">
        <v>5433</v>
      </c>
      <c r="L52" t="s">
        <v>8094</v>
      </c>
      <c r="M52" s="363" t="s">
        <v>5433</v>
      </c>
      <c r="N52" s="363" t="s">
        <v>59</v>
      </c>
      <c r="O52" s="363" t="s">
        <v>8093</v>
      </c>
      <c r="P52" s="363">
        <v>20</v>
      </c>
    </row>
    <row r="53" spans="1:16">
      <c r="A53">
        <v>1</v>
      </c>
      <c r="B53" t="s">
        <v>5235</v>
      </c>
      <c r="C53" t="s">
        <v>8096</v>
      </c>
      <c r="E53" t="s">
        <v>8094</v>
      </c>
      <c r="I53" t="s">
        <v>58</v>
      </c>
      <c r="J53" t="s">
        <v>5433</v>
      </c>
      <c r="M53" s="363"/>
      <c r="N53" s="363"/>
      <c r="O53" s="363" t="s">
        <v>8096</v>
      </c>
      <c r="P53" s="363">
        <v>1</v>
      </c>
    </row>
    <row r="54" spans="1:16">
      <c r="A54">
        <v>1</v>
      </c>
      <c r="B54" t="s">
        <v>5235</v>
      </c>
      <c r="C54" t="s">
        <v>8097</v>
      </c>
      <c r="E54" t="s">
        <v>8094</v>
      </c>
      <c r="I54" t="s">
        <v>58</v>
      </c>
      <c r="J54" t="s">
        <v>5433</v>
      </c>
      <c r="M54" s="363"/>
      <c r="N54" s="363"/>
      <c r="O54" s="363" t="s">
        <v>8097</v>
      </c>
      <c r="P54" s="363">
        <v>1</v>
      </c>
    </row>
    <row r="55" spans="1:16">
      <c r="A55">
        <v>1</v>
      </c>
      <c r="B55" t="s">
        <v>5235</v>
      </c>
      <c r="C55" t="s">
        <v>8098</v>
      </c>
      <c r="E55" t="s">
        <v>8094</v>
      </c>
      <c r="I55" t="s">
        <v>58</v>
      </c>
      <c r="J55" t="s">
        <v>5433</v>
      </c>
      <c r="M55" s="363"/>
      <c r="N55" s="363"/>
      <c r="O55" s="363" t="s">
        <v>8098</v>
      </c>
      <c r="P55" s="363">
        <v>1</v>
      </c>
    </row>
    <row r="56" spans="1:16">
      <c r="A56">
        <v>1</v>
      </c>
      <c r="B56" t="s">
        <v>5235</v>
      </c>
      <c r="C56" t="s">
        <v>8099</v>
      </c>
      <c r="E56" t="s">
        <v>8094</v>
      </c>
      <c r="I56" t="s">
        <v>58</v>
      </c>
      <c r="J56" t="s">
        <v>5433</v>
      </c>
      <c r="M56" s="363"/>
      <c r="N56" s="363"/>
      <c r="O56" s="363" t="s">
        <v>8099</v>
      </c>
      <c r="P56" s="363">
        <v>1</v>
      </c>
    </row>
    <row r="57" spans="1:16">
      <c r="M57" s="363"/>
      <c r="N57" s="363" t="s">
        <v>16</v>
      </c>
      <c r="O57" s="368" t="s">
        <v>8095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7957</v>
      </c>
      <c r="N2">
        <v>7</v>
      </c>
      <c r="O2" t="s">
        <v>8527</v>
      </c>
      <c r="P2" t="s">
        <v>8336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7957</v>
      </c>
      <c r="N3">
        <v>7</v>
      </c>
      <c r="O3" t="s">
        <v>8527</v>
      </c>
      <c r="P3" t="s">
        <v>8336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7957</v>
      </c>
      <c r="N4">
        <v>7</v>
      </c>
      <c r="O4" t="s">
        <v>8527</v>
      </c>
      <c r="P4" t="s">
        <v>8336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8527</v>
      </c>
      <c r="P5" t="s">
        <v>8336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8095</v>
      </c>
      <c r="G6" t="s">
        <v>5548</v>
      </c>
      <c r="H6" t="s">
        <v>8094</v>
      </c>
      <c r="K6" s="59">
        <v>46160</v>
      </c>
      <c r="L6" t="s">
        <v>61</v>
      </c>
      <c r="N6">
        <v>17</v>
      </c>
      <c r="O6" t="s">
        <v>8527</v>
      </c>
      <c r="P6" t="s">
        <v>8336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8095</v>
      </c>
      <c r="G7" t="s">
        <v>5548</v>
      </c>
      <c r="H7" t="s">
        <v>8094</v>
      </c>
      <c r="K7" s="59">
        <v>46160</v>
      </c>
      <c r="L7" t="s">
        <v>61</v>
      </c>
      <c r="N7">
        <v>17</v>
      </c>
      <c r="O7" t="s">
        <v>8527</v>
      </c>
      <c r="P7" t="s">
        <v>8336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8499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8528</v>
      </c>
      <c r="P8" t="s">
        <v>8336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8500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8528</v>
      </c>
      <c r="P9" t="s">
        <v>8336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8501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8528</v>
      </c>
      <c r="P10" t="s">
        <v>8336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8502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8485</v>
      </c>
      <c r="P11" t="s">
        <v>8503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8504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8485</v>
      </c>
      <c r="P12" t="s">
        <v>8503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8505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8485</v>
      </c>
      <c r="P13" t="s">
        <v>8503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8506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8485</v>
      </c>
      <c r="P14" t="s">
        <v>8503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8529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8530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8530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8530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8531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8531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8531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8529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8532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8533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8533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8534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8534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8534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8529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8225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8225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8225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8225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8225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8225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8225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8225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8225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8225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7886</v>
      </c>
      <c r="H46" t="s">
        <v>5572</v>
      </c>
      <c r="K46" s="59">
        <v>46121</v>
      </c>
      <c r="L46" t="s">
        <v>58</v>
      </c>
      <c r="N46">
        <v>14</v>
      </c>
      <c r="O46" t="s">
        <v>8535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7919</v>
      </c>
      <c r="H47" t="s">
        <v>5572</v>
      </c>
      <c r="K47" s="59">
        <v>46121</v>
      </c>
      <c r="L47" t="s">
        <v>58</v>
      </c>
      <c r="N47">
        <v>14</v>
      </c>
      <c r="O47" t="s">
        <v>8535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7921</v>
      </c>
      <c r="H48" t="s">
        <v>5572</v>
      </c>
      <c r="K48" s="59">
        <v>46121</v>
      </c>
      <c r="L48" t="s">
        <v>58</v>
      </c>
      <c r="N48">
        <v>14</v>
      </c>
      <c r="O48" t="s">
        <v>8535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7953</v>
      </c>
      <c r="H49" t="s">
        <v>5572</v>
      </c>
      <c r="K49" s="59">
        <v>46147</v>
      </c>
      <c r="L49" t="s">
        <v>58</v>
      </c>
      <c r="N49">
        <v>17</v>
      </c>
      <c r="O49" t="s">
        <v>8536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8537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8529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8529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8529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8529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8538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8225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8225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7856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7741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2026-09-29T13:46:43Z</cp:lastPrinted>
  <dcterms:created xsi:type="dcterms:W3CDTF">2025-02-13T16:32:23Z</dcterms:created>
  <dcterms:modified xsi:type="dcterms:W3CDTF">2026-09-29T18:42:32Z</dcterms:modified>
</cp:coreProperties>
</file>