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v\OneDrive\Documentos\ESTUDIOEXCEL\EXCEL BASICO\"/>
    </mc:Choice>
  </mc:AlternateContent>
  <xr:revisionPtr revIDLastSave="0" documentId="13_ncr:1_{574DBA6B-F64D-48BF-AA29-42B27FF6FE6F}" xr6:coauthVersionLast="47" xr6:coauthVersionMax="47" xr10:uidLastSave="{00000000-0000-0000-0000-000000000000}"/>
  <bookViews>
    <workbookView xWindow="-120" yWindow="-120" windowWidth="24240" windowHeight="13020" activeTab="1" xr2:uid="{F60C0C2F-9E11-49A1-B31B-D3FC16E0B6FD}"/>
  </bookViews>
  <sheets>
    <sheet name="INDICE Y COINCIDIR" sheetId="1" r:id="rId1"/>
    <sheet name="BUSQUEDAS COMBINAD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2" l="1"/>
  <c r="H17" i="2"/>
  <c r="G17" i="2"/>
  <c r="L16" i="2"/>
  <c r="L15" i="2"/>
  <c r="C18" i="2"/>
  <c r="L15" i="1"/>
  <c r="L14" i="1"/>
  <c r="D15" i="1"/>
  <c r="C17" i="1" s="1" a="1"/>
  <c r="C17" i="1" s="1"/>
  <c r="D7" i="1"/>
  <c r="D16" i="1"/>
  <c r="C8" i="1"/>
  <c r="C12" i="1"/>
  <c r="C11" i="1"/>
  <c r="C10" i="1"/>
  <c r="C9" i="1"/>
  <c r="C7" i="1"/>
  <c r="K16" i="1" l="1" a="1"/>
  <c r="K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<sst xmlns="http://schemas.openxmlformats.org/spreadsheetml/2006/main" count="74" uniqueCount="67">
  <si>
    <t>Parte cantidad</t>
  </si>
  <si>
    <t>parte 1</t>
  </si>
  <si>
    <t>parte 2</t>
  </si>
  <si>
    <t>parte3</t>
  </si>
  <si>
    <t>parte4</t>
  </si>
  <si>
    <t>parte5</t>
  </si>
  <si>
    <t>parte6</t>
  </si>
  <si>
    <t>Parte ID</t>
  </si>
  <si>
    <t>Cantida</t>
  </si>
  <si>
    <t>Descuento</t>
  </si>
  <si>
    <t>&lt;&lt;==</t>
  </si>
  <si>
    <t>Fila</t>
  </si>
  <si>
    <t>Columna</t>
  </si>
  <si>
    <t>aseo</t>
  </si>
  <si>
    <t>cocina</t>
  </si>
  <si>
    <t>baño</t>
  </si>
  <si>
    <t>Productos/limpieza</t>
  </si>
  <si>
    <t>comedor</t>
  </si>
  <si>
    <t>Parte de llimpieza</t>
  </si>
  <si>
    <t xml:space="preserve">parte de valor </t>
  </si>
  <si>
    <t>pisos</t>
  </si>
  <si>
    <t>casa</t>
  </si>
  <si>
    <t>PRODUCTO</t>
  </si>
  <si>
    <t>PRECIO</t>
  </si>
  <si>
    <t>DESCRIPCION</t>
  </si>
  <si>
    <t>MATERIA</t>
  </si>
  <si>
    <t>CALIFICACIÓN</t>
  </si>
  <si>
    <t>Telefono</t>
  </si>
  <si>
    <t>mouse</t>
  </si>
  <si>
    <t>teclado</t>
  </si>
  <si>
    <t>monitor</t>
  </si>
  <si>
    <t>gafas</t>
  </si>
  <si>
    <t>radio</t>
  </si>
  <si>
    <t>televiso</t>
  </si>
  <si>
    <t>audifonos</t>
  </si>
  <si>
    <t>relog</t>
  </si>
  <si>
    <t>Amarillos</t>
  </si>
  <si>
    <t>Rojos</t>
  </si>
  <si>
    <t>De carreras</t>
  </si>
  <si>
    <t>Trasparentes</t>
  </si>
  <si>
    <t>Plateados</t>
  </si>
  <si>
    <t>Los uso michael</t>
  </si>
  <si>
    <t>Hechos a mano</t>
  </si>
  <si>
    <t>con aspirado</t>
  </si>
  <si>
    <t>Negro</t>
  </si>
  <si>
    <t>Historia</t>
  </si>
  <si>
    <t>geografia</t>
  </si>
  <si>
    <t>fisica</t>
  </si>
  <si>
    <t>palitos</t>
  </si>
  <si>
    <t>matematicas</t>
  </si>
  <si>
    <t>plastilina</t>
  </si>
  <si>
    <t>deportes</t>
  </si>
  <si>
    <t>musica</t>
  </si>
  <si>
    <t>MAX</t>
  </si>
  <si>
    <t>MATERIA CON MAYOR CALIFICACION</t>
  </si>
  <si>
    <t>Descripción</t>
  </si>
  <si>
    <t>Producto</t>
  </si>
  <si>
    <t>Precio</t>
  </si>
  <si>
    <t>Cantidad en Inventario</t>
  </si>
  <si>
    <t>Manzanas</t>
  </si>
  <si>
    <t>Naranjas</t>
  </si>
  <si>
    <t>Plátanos</t>
  </si>
  <si>
    <t>Uvas</t>
  </si>
  <si>
    <t>Peras</t>
  </si>
  <si>
    <t>Sandías</t>
  </si>
  <si>
    <r>
      <t xml:space="preserve">Encuentra el </t>
    </r>
    <r>
      <rPr>
        <b/>
        <sz val="11"/>
        <color theme="1"/>
        <rFont val="Aptos Narrow"/>
        <family val="2"/>
        <scheme val="minor"/>
      </rPr>
      <t>precio</t>
    </r>
    <r>
      <rPr>
        <sz val="11"/>
        <color theme="1"/>
        <rFont val="Aptos Narrow"/>
        <family val="2"/>
        <scheme val="minor"/>
      </rPr>
      <t xml:space="preserve"> del producto ingresado en L1</t>
    </r>
    <r>
      <rPr>
        <b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y muéstralo en L1</t>
    </r>
    <r>
      <rPr>
        <b/>
        <sz val="11"/>
        <color theme="1"/>
        <rFont val="Aptos Narrow"/>
        <family val="2"/>
        <scheme val="minor"/>
      </rPr>
      <t>5</t>
    </r>
    <r>
      <rPr>
        <sz val="11"/>
        <color theme="1"/>
        <rFont val="Aptos Narrow"/>
        <family val="2"/>
        <scheme val="minor"/>
      </rPr>
      <t>.</t>
    </r>
  </si>
  <si>
    <r>
      <t xml:space="preserve">Encuentra la </t>
    </r>
    <r>
      <rPr>
        <b/>
        <sz val="11"/>
        <color theme="1"/>
        <rFont val="Aptos Narrow"/>
        <family val="2"/>
        <scheme val="minor"/>
      </rPr>
      <t>cantidad en inventario</t>
    </r>
    <r>
      <rPr>
        <sz val="11"/>
        <color theme="1"/>
        <rFont val="Aptos Narrow"/>
        <family val="2"/>
        <scheme val="minor"/>
      </rPr>
      <t xml:space="preserve"> del producto y muéstralo en L1</t>
    </r>
    <r>
      <rPr>
        <b/>
        <sz val="11"/>
        <color theme="1"/>
        <rFont val="Aptos Narrow"/>
        <family val="2"/>
        <scheme val="minor"/>
      </rPr>
      <t>6</t>
    </r>
    <r>
      <rPr>
        <sz val="11"/>
        <color theme="1"/>
        <rFont val="Aptos Narrow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</si>
</sst>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7" borderId="0" applyNumberFormat="0" applyBorder="0" applyAlignment="0" applyProtection="0"/>
  </cellStyleXfs>
  <cellXfs count="14">
    <xf numFmtId="0" fontId="0" fillId="0" borderId="0" xfId="0"/>
    <xf numFmtId="0" fontId="0" fillId="5" borderId="0" xfId="0" applyFill="1"/>
    <xf numFmtId="0" fontId="0" fillId="5" borderId="1" xfId="0" applyFill="1" applyBorder="1"/>
    <xf numFmtId="0" fontId="0" fillId="6" borderId="1" xfId="0" applyFill="1" applyBorder="1"/>
    <xf numFmtId="0" fontId="1" fillId="2" borderId="1" xfId="1" applyBorder="1"/>
    <xf numFmtId="10" fontId="1" fillId="2" borderId="1" xfId="1" applyNumberFormat="1" applyBorder="1"/>
    <xf numFmtId="0" fontId="1" fillId="4" borderId="1" xfId="3" applyBorder="1"/>
    <xf numFmtId="10" fontId="1" fillId="4" borderId="1" xfId="3" applyNumberFormat="1" applyBorder="1"/>
    <xf numFmtId="0" fontId="1" fillId="3" borderId="1" xfId="2" applyBorder="1" applyAlignment="1">
      <alignment horizontal="center" vertical="top"/>
    </xf>
    <xf numFmtId="0" fontId="1" fillId="3" borderId="1" xfId="2" applyBorder="1"/>
    <xf numFmtId="0" fontId="1" fillId="3" borderId="0" xfId="2" applyBorder="1"/>
    <xf numFmtId="0" fontId="0" fillId="0" borderId="0" xfId="0" applyAlignment="1">
      <alignment horizontal="center" vertical="center"/>
    </xf>
    <xf numFmtId="0" fontId="1" fillId="7" borderId="0" xfId="4"/>
    <xf numFmtId="44" fontId="1" fillId="7" borderId="0" xfId="4" applyNumberFormat="1"/>
  </cellXfs>
  <cellStyles count="5">
    <cellStyle name="20% - Énfasis1" xfId="1" builtinId="30"/>
    <cellStyle name="20% - Énfasis3" xfId="4" builtinId="38"/>
    <cellStyle name="20% - Énfasis5" xfId="3" builtinId="46"/>
    <cellStyle name="40% - Énfasis2" xfId="2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2F24-350E-4655-822E-B53444B574FA}">
  <dimension ref="B5:N17"/>
  <sheetViews>
    <sheetView workbookViewId="0">
      <selection activeCell="H15" sqref="H15"/>
    </sheetView>
  </sheetViews>
  <sheetFormatPr baseColWidth="10" defaultRowHeight="15" x14ac:dyDescent="0.25"/>
  <cols>
    <col min="2" max="2" width="13.85546875" bestFit="1" customWidth="1"/>
    <col min="10" max="10" width="18.42578125" bestFit="1" customWidth="1"/>
  </cols>
  <sheetData>
    <row r="5" spans="2:14" x14ac:dyDescent="0.25">
      <c r="J5" s="6" t="s">
        <v>16</v>
      </c>
      <c r="K5" s="6">
        <v>1</v>
      </c>
      <c r="L5" s="6">
        <v>12</v>
      </c>
      <c r="M5" s="6">
        <v>23</v>
      </c>
      <c r="N5" s="6">
        <v>70</v>
      </c>
    </row>
    <row r="6" spans="2:14" x14ac:dyDescent="0.25">
      <c r="B6" s="4" t="s">
        <v>0</v>
      </c>
      <c r="C6" s="4">
        <v>1</v>
      </c>
      <c r="D6" s="4">
        <v>5</v>
      </c>
      <c r="E6" s="4">
        <v>25</v>
      </c>
      <c r="F6" s="4">
        <v>100</v>
      </c>
      <c r="J6" s="6" t="s">
        <v>13</v>
      </c>
      <c r="K6" s="7">
        <v>7.0000000000000007E-2</v>
      </c>
      <c r="L6" s="7">
        <v>0.1</v>
      </c>
      <c r="M6" s="7">
        <v>0.16</v>
      </c>
      <c r="N6" s="7">
        <v>0.2</v>
      </c>
    </row>
    <row r="7" spans="2:14" x14ac:dyDescent="0.25">
      <c r="B7" s="4" t="s">
        <v>1</v>
      </c>
      <c r="C7" s="5">
        <f xml:space="preserve"> 13/100</f>
        <v>0.13</v>
      </c>
      <c r="D7" s="5">
        <f>( 15)/100</f>
        <v>0.15</v>
      </c>
      <c r="E7" s="5">
        <v>0.17</v>
      </c>
      <c r="F7" s="5">
        <v>0.19</v>
      </c>
      <c r="J7" s="6" t="s">
        <v>14</v>
      </c>
      <c r="K7" s="7">
        <v>0.1</v>
      </c>
      <c r="L7" s="7">
        <v>0.17</v>
      </c>
      <c r="M7" s="7">
        <v>0.18</v>
      </c>
      <c r="N7" s="7">
        <v>0.24</v>
      </c>
    </row>
    <row r="8" spans="2:14" x14ac:dyDescent="0.25">
      <c r="B8" s="4" t="s">
        <v>2</v>
      </c>
      <c r="C8" s="5">
        <f xml:space="preserve"> 14/100</f>
        <v>0.14000000000000001</v>
      </c>
      <c r="D8" s="5">
        <v>0.16</v>
      </c>
      <c r="E8" s="5">
        <v>0.18</v>
      </c>
      <c r="F8" s="5">
        <v>0.2</v>
      </c>
      <c r="J8" s="6" t="s">
        <v>15</v>
      </c>
      <c r="K8" s="7">
        <v>0.15</v>
      </c>
      <c r="L8" s="7">
        <v>0.19</v>
      </c>
      <c r="M8" s="7">
        <v>0.2</v>
      </c>
      <c r="N8" s="7">
        <v>0.28000000000000003</v>
      </c>
    </row>
    <row r="9" spans="2:14" x14ac:dyDescent="0.25">
      <c r="B9" s="4" t="s">
        <v>3</v>
      </c>
      <c r="C9" s="5">
        <f xml:space="preserve"> 15 /100</f>
        <v>0.15</v>
      </c>
      <c r="D9" s="5">
        <v>0.17</v>
      </c>
      <c r="E9" s="5">
        <v>0.19</v>
      </c>
      <c r="F9" s="5">
        <v>0.21</v>
      </c>
      <c r="J9" s="6" t="s">
        <v>21</v>
      </c>
      <c r="K9" s="7">
        <v>0.2</v>
      </c>
      <c r="L9" s="7">
        <v>0.21</v>
      </c>
      <c r="M9" s="7">
        <v>0.22</v>
      </c>
      <c r="N9" s="7">
        <v>0.3</v>
      </c>
    </row>
    <row r="10" spans="2:14" x14ac:dyDescent="0.25">
      <c r="B10" s="4" t="s">
        <v>4</v>
      </c>
      <c r="C10" s="5">
        <f xml:space="preserve"> 16/100</f>
        <v>0.16</v>
      </c>
      <c r="D10" s="5">
        <v>0.18</v>
      </c>
      <c r="E10" s="5">
        <v>0.2</v>
      </c>
      <c r="F10" s="5">
        <v>0.22</v>
      </c>
      <c r="J10" s="6" t="s">
        <v>17</v>
      </c>
      <c r="K10" s="7">
        <v>0.22</v>
      </c>
      <c r="L10" s="7">
        <v>0.24</v>
      </c>
      <c r="M10" s="7">
        <v>0.28000000000000003</v>
      </c>
      <c r="N10" s="7">
        <v>0.33</v>
      </c>
    </row>
    <row r="11" spans="2:14" x14ac:dyDescent="0.25">
      <c r="B11" s="4" t="s">
        <v>5</v>
      </c>
      <c r="C11" s="5">
        <f xml:space="preserve"> 17/100</f>
        <v>0.17</v>
      </c>
      <c r="D11" s="5">
        <v>0.19</v>
      </c>
      <c r="E11" s="5">
        <v>0.21</v>
      </c>
      <c r="F11" s="5">
        <v>0.23</v>
      </c>
      <c r="J11" s="6" t="s">
        <v>20</v>
      </c>
      <c r="K11" s="7">
        <v>0.28000000000000003</v>
      </c>
      <c r="L11" s="7">
        <v>0.28999999999999998</v>
      </c>
      <c r="M11" s="7">
        <v>0.33</v>
      </c>
      <c r="N11" s="7">
        <v>0.4</v>
      </c>
    </row>
    <row r="12" spans="2:14" x14ac:dyDescent="0.25">
      <c r="B12" s="4" t="s">
        <v>6</v>
      </c>
      <c r="C12" s="5">
        <f xml:space="preserve"> 18/100</f>
        <v>0.18</v>
      </c>
      <c r="D12" s="5">
        <v>0.2</v>
      </c>
      <c r="E12" s="5">
        <v>0.22</v>
      </c>
      <c r="F12" s="5">
        <v>0.24</v>
      </c>
    </row>
    <row r="14" spans="2:14" x14ac:dyDescent="0.25">
      <c r="J14" t="s">
        <v>18</v>
      </c>
      <c r="K14" t="s">
        <v>17</v>
      </c>
      <c r="L14" s="3">
        <f xml:space="preserve"> MATCH(K14,J5:J11,0)</f>
        <v>6</v>
      </c>
    </row>
    <row r="15" spans="2:14" x14ac:dyDescent="0.25">
      <c r="B15" t="s">
        <v>7</v>
      </c>
      <c r="C15" t="s">
        <v>6</v>
      </c>
      <c r="D15" s="2">
        <f xml:space="preserve"> MATCH(C15,B6:B12,0)</f>
        <v>7</v>
      </c>
      <c r="E15" t="s">
        <v>11</v>
      </c>
      <c r="J15" t="s">
        <v>19</v>
      </c>
      <c r="K15">
        <v>23</v>
      </c>
      <c r="L15" s="3">
        <f xml:space="preserve"> MATCH(K15,J5:N5,0)</f>
        <v>4</v>
      </c>
    </row>
    <row r="16" spans="2:14" x14ac:dyDescent="0.25">
      <c r="B16" t="s">
        <v>8</v>
      </c>
      <c r="C16">
        <v>7</v>
      </c>
      <c r="D16" s="2">
        <f xml:space="preserve"> MATCH(C16,B6:F6,1)</f>
        <v>3</v>
      </c>
      <c r="E16" t="s">
        <v>12</v>
      </c>
      <c r="J16" t="s">
        <v>9</v>
      </c>
      <c r="K16" cm="1">
        <f t="array" ref="K16" xml:space="preserve"> INDEX(J5:N11,L14,L15)</f>
        <v>0.28000000000000003</v>
      </c>
    </row>
    <row r="17" spans="2:4" x14ac:dyDescent="0.25">
      <c r="B17" t="s">
        <v>9</v>
      </c>
      <c r="C17" s="1" cm="1">
        <f t="array" ref="C17" xml:space="preserve"> INDEX(B6:F12,D15,D16)</f>
        <v>0.2</v>
      </c>
      <c r="D1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34CBB-D3B4-466E-8DCB-B16B94B4F26B}">
  <dimension ref="B5:T19"/>
  <sheetViews>
    <sheetView tabSelected="1" workbookViewId="0">
      <selection activeCell="H25" sqref="H25"/>
    </sheetView>
  </sheetViews>
  <sheetFormatPr baseColWidth="10" defaultRowHeight="15" x14ac:dyDescent="0.25"/>
  <cols>
    <col min="2" max="2" width="11.5703125" bestFit="1" customWidth="1"/>
    <col min="3" max="3" width="14.7109375" bestFit="1" customWidth="1"/>
    <col min="4" max="4" width="15.28515625" bestFit="1" customWidth="1"/>
    <col min="7" max="7" width="12.5703125" bestFit="1" customWidth="1"/>
    <col min="8" max="8" width="13.140625" bestFit="1" customWidth="1"/>
    <col min="14" max="14" width="21" bestFit="1" customWidth="1"/>
  </cols>
  <sheetData>
    <row r="5" spans="2:20" x14ac:dyDescent="0.25">
      <c r="B5" s="4" t="s">
        <v>22</v>
      </c>
      <c r="C5" s="4" t="s">
        <v>23</v>
      </c>
      <c r="D5" s="4" t="s">
        <v>24</v>
      </c>
      <c r="G5" s="4" t="s">
        <v>25</v>
      </c>
      <c r="H5" s="4" t="s">
        <v>26</v>
      </c>
      <c r="L5" s="8" t="s">
        <v>56</v>
      </c>
      <c r="M5" s="8" t="s">
        <v>57</v>
      </c>
      <c r="N5" s="8" t="s">
        <v>58</v>
      </c>
    </row>
    <row r="6" spans="2:20" x14ac:dyDescent="0.25">
      <c r="B6" s="12" t="s">
        <v>27</v>
      </c>
      <c r="C6" s="13">
        <v>200</v>
      </c>
      <c r="D6" s="12" t="s">
        <v>36</v>
      </c>
      <c r="G6" s="12" t="s">
        <v>45</v>
      </c>
      <c r="H6" s="12">
        <v>72</v>
      </c>
      <c r="L6" s="9" t="s">
        <v>59</v>
      </c>
      <c r="M6" s="9">
        <v>1.2</v>
      </c>
      <c r="N6" s="9">
        <v>50</v>
      </c>
    </row>
    <row r="7" spans="2:20" x14ac:dyDescent="0.25">
      <c r="B7" s="12" t="s">
        <v>28</v>
      </c>
      <c r="C7" s="13">
        <v>300</v>
      </c>
      <c r="D7" s="12" t="s">
        <v>37</v>
      </c>
      <c r="G7" s="12" t="s">
        <v>46</v>
      </c>
      <c r="H7" s="12">
        <v>66</v>
      </c>
      <c r="L7" s="9" t="s">
        <v>60</v>
      </c>
      <c r="M7" s="9">
        <v>0.8</v>
      </c>
      <c r="N7" s="9">
        <v>30</v>
      </c>
    </row>
    <row r="8" spans="2:20" x14ac:dyDescent="0.25">
      <c r="B8" s="12" t="s">
        <v>29</v>
      </c>
      <c r="C8" s="13">
        <v>450</v>
      </c>
      <c r="D8" s="12" t="s">
        <v>38</v>
      </c>
      <c r="G8" s="12" t="s">
        <v>47</v>
      </c>
      <c r="H8" s="12">
        <v>78</v>
      </c>
      <c r="L8" s="9" t="s">
        <v>61</v>
      </c>
      <c r="M8" s="9">
        <v>0.5</v>
      </c>
      <c r="N8" s="9">
        <v>100</v>
      </c>
    </row>
    <row r="9" spans="2:20" x14ac:dyDescent="0.25">
      <c r="B9" s="12" t="s">
        <v>30</v>
      </c>
      <c r="C9" s="13">
        <v>500</v>
      </c>
      <c r="D9" s="12" t="s">
        <v>39</v>
      </c>
      <c r="G9" s="12" t="s">
        <v>48</v>
      </c>
      <c r="H9" s="12">
        <v>23</v>
      </c>
      <c r="L9" s="9" t="s">
        <v>62</v>
      </c>
      <c r="M9" s="9">
        <v>2</v>
      </c>
      <c r="N9" s="9">
        <v>20</v>
      </c>
    </row>
    <row r="10" spans="2:20" x14ac:dyDescent="0.25">
      <c r="B10" s="12" t="s">
        <v>31</v>
      </c>
      <c r="C10" s="13">
        <v>700</v>
      </c>
      <c r="D10" s="12" t="s">
        <v>40</v>
      </c>
      <c r="G10" s="12" t="s">
        <v>49</v>
      </c>
      <c r="H10" s="12">
        <v>68</v>
      </c>
      <c r="L10" s="9" t="s">
        <v>63</v>
      </c>
      <c r="M10" s="9">
        <v>1.5</v>
      </c>
      <c r="N10" s="9">
        <v>60</v>
      </c>
    </row>
    <row r="11" spans="2:20" x14ac:dyDescent="0.25">
      <c r="B11" s="12" t="s">
        <v>32</v>
      </c>
      <c r="C11" s="13">
        <v>800</v>
      </c>
      <c r="D11" s="12" t="s">
        <v>41</v>
      </c>
      <c r="G11" s="12" t="s">
        <v>50</v>
      </c>
      <c r="H11" s="12">
        <v>33</v>
      </c>
      <c r="L11" s="9" t="s">
        <v>64</v>
      </c>
      <c r="M11" s="9">
        <v>3</v>
      </c>
      <c r="N11" s="9">
        <v>10</v>
      </c>
    </row>
    <row r="12" spans="2:20" x14ac:dyDescent="0.25">
      <c r="B12" s="12" t="s">
        <v>33</v>
      </c>
      <c r="C12" s="13">
        <v>1000</v>
      </c>
      <c r="D12" s="12" t="s">
        <v>42</v>
      </c>
      <c r="G12" s="12" t="s">
        <v>51</v>
      </c>
      <c r="H12" s="12">
        <v>36</v>
      </c>
    </row>
    <row r="13" spans="2:20" x14ac:dyDescent="0.25">
      <c r="B13" s="12" t="s">
        <v>34</v>
      </c>
      <c r="C13" s="13">
        <v>1200</v>
      </c>
      <c r="D13" s="12" t="s">
        <v>43</v>
      </c>
      <c r="G13" s="12" t="s">
        <v>52</v>
      </c>
      <c r="H13" s="12">
        <v>18</v>
      </c>
    </row>
    <row r="14" spans="2:20" x14ac:dyDescent="0.25">
      <c r="B14" s="12" t="s">
        <v>35</v>
      </c>
      <c r="C14" s="13">
        <v>1500</v>
      </c>
      <c r="D14" s="12" t="s">
        <v>44</v>
      </c>
      <c r="L14" s="10" t="s">
        <v>63</v>
      </c>
    </row>
    <row r="15" spans="2:20" x14ac:dyDescent="0.25">
      <c r="L15">
        <f xml:space="preserve"> INDEX(M5:M11,MATCH(L14,L5:L11,0))</f>
        <v>1.5</v>
      </c>
      <c r="N15" s="11" t="s">
        <v>65</v>
      </c>
      <c r="O15" s="11"/>
      <c r="P15" s="11"/>
      <c r="Q15" s="11"/>
      <c r="R15" s="11"/>
      <c r="S15" s="11"/>
      <c r="T15" s="11"/>
    </row>
    <row r="16" spans="2:20" x14ac:dyDescent="0.25">
      <c r="G16" t="s">
        <v>53</v>
      </c>
      <c r="H16" t="s">
        <v>54</v>
      </c>
      <c r="L16">
        <f xml:space="preserve"> INDEX(N5:N11,MATCH(L14,L5:L11,0))</f>
        <v>60</v>
      </c>
      <c r="N16" s="11" t="s">
        <v>66</v>
      </c>
      <c r="O16" s="11"/>
      <c r="P16" s="11"/>
      <c r="Q16" s="11"/>
      <c r="R16" s="11"/>
      <c r="S16" s="11"/>
      <c r="T16" s="11"/>
    </row>
    <row r="17" spans="2:8" x14ac:dyDescent="0.25">
      <c r="B17" t="s">
        <v>55</v>
      </c>
      <c r="C17" t="s">
        <v>56</v>
      </c>
      <c r="G17">
        <f xml:space="preserve"> MAX(H6:H13)</f>
        <v>78</v>
      </c>
      <c r="H17" t="str">
        <f xml:space="preserve"> INDEX(G5:G13,MATCH(G17,H5:H13,0))</f>
        <v>fisica</v>
      </c>
    </row>
    <row r="18" spans="2:8" x14ac:dyDescent="0.25">
      <c r="B18" t="s">
        <v>30</v>
      </c>
      <c r="C18" t="str">
        <f xml:space="preserve"> INDEX(B5:D14, MATCH(B18,B5:B14,0),3)</f>
        <v>Trasparentes</v>
      </c>
    </row>
    <row r="19" spans="2:8" x14ac:dyDescent="0.25">
      <c r="B19" t="s">
        <v>33</v>
      </c>
      <c r="C19" t="str">
        <f>INDEX(B5:D14,MATCH(B19,B5:B14,0),MATCH(D5,B5:D5,0))</f>
        <v>Hechos a mano</v>
      </c>
    </row>
  </sheetData>
  <mergeCells count="2">
    <mergeCell ref="N15:T15"/>
    <mergeCell ref="N16:T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INDICE Y COINCIDIR</vt:lpstr>
      <vt:lpstr>BUSQUEDAS COMBINADAS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Villada Berrio</dc:creator>
  <cp:lastModifiedBy>Alexander Villada Berrio</cp:lastModifiedBy>
  <dcterms:created xsi:type="dcterms:W3CDTF">2024-12-05T20:43:48Z</dcterms:created>
  <dcterms:modified xsi:type="dcterms:W3CDTF">2024-12-05T22:36:57Z</dcterms:modified>
</cp:coreProperties>
</file>