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Desarrollos\Veslink\Repos\ReportExport\Veslink.Business\Resources\"/>
    </mc:Choice>
  </mc:AlternateContent>
  <xr:revisionPtr revIDLastSave="0" documentId="13_ncr:1_{0F3A2882-7540-4510-8F9D-9826D3113D85}" xr6:coauthVersionLast="47" xr6:coauthVersionMax="47" xr10:uidLastSave="{00000000-0000-0000-0000-000000000000}"/>
  <bookViews>
    <workbookView xWindow="-120" yWindow="-16320" windowWidth="29040" windowHeight="15720" xr2:uid="{76A4AEB4-3F70-4DB7-959B-860846F9256F}"/>
  </bookViews>
  <sheets>
    <sheet name="Input 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8" i="1" l="1"/>
  <c r="D103" i="1"/>
  <c r="S103" i="1" s="1"/>
  <c r="D89" i="1"/>
  <c r="S89" i="1" s="1"/>
  <c r="D67" i="1"/>
  <c r="O105" i="1"/>
  <c r="N105" i="1"/>
  <c r="M105" i="1"/>
  <c r="L105" i="1"/>
  <c r="K105" i="1"/>
  <c r="J105" i="1"/>
  <c r="I105" i="1"/>
  <c r="H105" i="1"/>
  <c r="F124" i="1"/>
  <c r="F123" i="1"/>
  <c r="F122" i="1"/>
  <c r="F121" i="1"/>
  <c r="F120" i="1"/>
  <c r="F119" i="1"/>
  <c r="F118" i="1"/>
  <c r="F117" i="1"/>
  <c r="Y104" i="1"/>
  <c r="Z104" i="1" s="1"/>
  <c r="V104" i="1"/>
  <c r="U104" i="1"/>
  <c r="S104" i="1"/>
  <c r="Y103" i="1"/>
  <c r="Z103" i="1" s="1"/>
  <c r="V103" i="1"/>
  <c r="U103" i="1"/>
  <c r="Y102" i="1"/>
  <c r="Z102" i="1" s="1"/>
  <c r="V102" i="1"/>
  <c r="U102" i="1"/>
  <c r="S102" i="1"/>
  <c r="Y101" i="1"/>
  <c r="Z101" i="1" s="1"/>
  <c r="V101" i="1"/>
  <c r="U101" i="1"/>
  <c r="S101" i="1"/>
  <c r="D101" i="1"/>
  <c r="Y100" i="1"/>
  <c r="Z100" i="1" s="1"/>
  <c r="V100" i="1"/>
  <c r="U100" i="1"/>
  <c r="S100" i="1"/>
  <c r="Y99" i="1"/>
  <c r="Z99" i="1" s="1"/>
  <c r="V99" i="1"/>
  <c r="U99" i="1"/>
  <c r="S99" i="1"/>
  <c r="D99" i="1"/>
  <c r="Y98" i="1"/>
  <c r="Z98" i="1" s="1"/>
  <c r="V98" i="1"/>
  <c r="U98" i="1"/>
  <c r="S98" i="1"/>
  <c r="Y97" i="1"/>
  <c r="Z97" i="1" s="1"/>
  <c r="V97" i="1"/>
  <c r="U97" i="1"/>
  <c r="S97" i="1"/>
  <c r="D97" i="1"/>
  <c r="Z96" i="1"/>
  <c r="Y96" i="1"/>
  <c r="V96" i="1"/>
  <c r="U96" i="1"/>
  <c r="S96" i="1"/>
  <c r="Y95" i="1"/>
  <c r="Z95" i="1" s="1"/>
  <c r="V95" i="1"/>
  <c r="U95" i="1"/>
  <c r="S95" i="1"/>
  <c r="D95" i="1"/>
  <c r="Z94" i="1"/>
  <c r="Y94" i="1"/>
  <c r="V94" i="1"/>
  <c r="U94" i="1"/>
  <c r="S94" i="1"/>
  <c r="Z93" i="1"/>
  <c r="Y93" i="1"/>
  <c r="V93" i="1"/>
  <c r="U93" i="1"/>
  <c r="S93" i="1"/>
  <c r="D93" i="1"/>
  <c r="Z92" i="1"/>
  <c r="Y92" i="1"/>
  <c r="V92" i="1"/>
  <c r="U92" i="1"/>
  <c r="S92" i="1"/>
  <c r="Y91" i="1"/>
  <c r="Z91" i="1" s="1"/>
  <c r="V91" i="1"/>
  <c r="U91" i="1"/>
  <c r="D91" i="1"/>
  <c r="S91" i="1" s="1"/>
  <c r="Y90" i="1"/>
  <c r="Z90" i="1" s="1"/>
  <c r="V90" i="1"/>
  <c r="U90" i="1"/>
  <c r="S90" i="1"/>
  <c r="Y89" i="1"/>
  <c r="Z89" i="1" s="1"/>
  <c r="V89" i="1"/>
  <c r="U89" i="1"/>
  <c r="Y88" i="1"/>
  <c r="Z88" i="1" s="1"/>
  <c r="V88" i="1"/>
  <c r="U88" i="1"/>
  <c r="S88" i="1"/>
  <c r="Y87" i="1"/>
  <c r="Z87" i="1" s="1"/>
  <c r="V87" i="1"/>
  <c r="U87" i="1"/>
  <c r="D87" i="1"/>
  <c r="S87" i="1" s="1"/>
  <c r="Y86" i="1"/>
  <c r="Z86" i="1" s="1"/>
  <c r="V86" i="1"/>
  <c r="U86" i="1"/>
  <c r="S86" i="1"/>
  <c r="Y85" i="1"/>
  <c r="Z85" i="1" s="1"/>
  <c r="V85" i="1"/>
  <c r="U85" i="1"/>
  <c r="D85" i="1"/>
  <c r="S85" i="1" s="1"/>
  <c r="Y84" i="1"/>
  <c r="Z84" i="1" s="1"/>
  <c r="V84" i="1"/>
  <c r="U84" i="1"/>
  <c r="S84" i="1"/>
  <c r="Y83" i="1"/>
  <c r="Z83" i="1" s="1"/>
  <c r="V83" i="1"/>
  <c r="U83" i="1"/>
  <c r="D83" i="1"/>
  <c r="S83" i="1" s="1"/>
  <c r="Y82" i="1"/>
  <c r="Z82" i="1" s="1"/>
  <c r="V82" i="1"/>
  <c r="U82" i="1"/>
  <c r="S82" i="1"/>
  <c r="Y81" i="1"/>
  <c r="Z81" i="1" s="1"/>
  <c r="V81" i="1"/>
  <c r="U81" i="1"/>
  <c r="S81" i="1"/>
  <c r="D81" i="1"/>
  <c r="Y80" i="1"/>
  <c r="Z80" i="1" s="1"/>
  <c r="V80" i="1"/>
  <c r="U80" i="1"/>
  <c r="S80" i="1"/>
  <c r="Y79" i="1"/>
  <c r="Z79" i="1" s="1"/>
  <c r="V79" i="1"/>
  <c r="U79" i="1"/>
  <c r="D79" i="1"/>
  <c r="S79" i="1" s="1"/>
  <c r="Y78" i="1"/>
  <c r="Z78" i="1" s="1"/>
  <c r="V78" i="1"/>
  <c r="U78" i="1"/>
  <c r="S78" i="1"/>
  <c r="Y77" i="1"/>
  <c r="Z77" i="1" s="1"/>
  <c r="V77" i="1"/>
  <c r="U77" i="1"/>
  <c r="D77" i="1"/>
  <c r="S77" i="1" s="1"/>
  <c r="Y76" i="1"/>
  <c r="Z76" i="1" s="1"/>
  <c r="V76" i="1"/>
  <c r="U76" i="1"/>
  <c r="S76" i="1"/>
  <c r="Y75" i="1"/>
  <c r="Z75" i="1" s="1"/>
  <c r="V75" i="1"/>
  <c r="U75" i="1"/>
  <c r="D75" i="1"/>
  <c r="S75" i="1" s="1"/>
  <c r="Y74" i="1"/>
  <c r="Z74" i="1" s="1"/>
  <c r="V74" i="1"/>
  <c r="U74" i="1"/>
  <c r="S74" i="1"/>
  <c r="Y73" i="1"/>
  <c r="Z73" i="1" s="1"/>
  <c r="V73" i="1"/>
  <c r="U73" i="1"/>
  <c r="D73" i="1"/>
  <c r="S73" i="1" s="1"/>
  <c r="Y72" i="1"/>
  <c r="Z72" i="1" s="1"/>
  <c r="V72" i="1"/>
  <c r="U72" i="1"/>
  <c r="S72" i="1"/>
  <c r="Y71" i="1"/>
  <c r="Z71" i="1" s="1"/>
  <c r="V71" i="1"/>
  <c r="U71" i="1"/>
  <c r="D71" i="1"/>
  <c r="S71" i="1" s="1"/>
  <c r="Y70" i="1"/>
  <c r="Z70" i="1" s="1"/>
  <c r="V70" i="1"/>
  <c r="U70" i="1"/>
  <c r="S70" i="1"/>
  <c r="Y69" i="1"/>
  <c r="Z69" i="1" s="1"/>
  <c r="V69" i="1"/>
  <c r="U69" i="1"/>
  <c r="D69" i="1"/>
  <c r="S69" i="1" s="1"/>
  <c r="Y68" i="1"/>
  <c r="Z68" i="1" s="1"/>
  <c r="V68" i="1"/>
  <c r="U68" i="1"/>
  <c r="S68" i="1"/>
  <c r="G44" i="1"/>
  <c r="Y67" i="1" l="1"/>
  <c r="Z67" i="1" s="1"/>
  <c r="V67" i="1"/>
  <c r="U67" i="1"/>
  <c r="S67" i="1"/>
  <c r="Y66" i="1"/>
  <c r="Z66" i="1" s="1"/>
  <c r="V66" i="1"/>
  <c r="U66" i="1"/>
  <c r="S66" i="1"/>
  <c r="Y65" i="1"/>
  <c r="Z65" i="1" s="1"/>
  <c r="V65" i="1"/>
  <c r="U65" i="1"/>
  <c r="Y64" i="1"/>
  <c r="Z64" i="1" s="1"/>
  <c r="V64" i="1"/>
  <c r="U64" i="1"/>
  <c r="S64" i="1"/>
  <c r="Y63" i="1"/>
  <c r="Z63" i="1" s="1"/>
  <c r="V63" i="1"/>
  <c r="U63" i="1"/>
  <c r="Y62" i="1"/>
  <c r="Z62" i="1" s="1"/>
  <c r="V62" i="1"/>
  <c r="U62" i="1"/>
  <c r="S62" i="1"/>
  <c r="Y61" i="1"/>
  <c r="Z61" i="1" s="1"/>
  <c r="V61" i="1"/>
  <c r="U61" i="1"/>
  <c r="Y60" i="1"/>
  <c r="Z60" i="1" s="1"/>
  <c r="V60" i="1"/>
  <c r="U60" i="1"/>
  <c r="S60" i="1"/>
  <c r="Y59" i="1"/>
  <c r="Z59" i="1" s="1"/>
  <c r="V59" i="1"/>
  <c r="U59" i="1"/>
  <c r="Y58" i="1"/>
  <c r="Z58" i="1" s="1"/>
  <c r="V58" i="1"/>
  <c r="U58" i="1"/>
  <c r="S58" i="1"/>
  <c r="Y57" i="1"/>
  <c r="Z57" i="1" s="1"/>
  <c r="V57" i="1"/>
  <c r="U57" i="1"/>
  <c r="Y56" i="1"/>
  <c r="Z56" i="1" s="1"/>
  <c r="V56" i="1"/>
  <c r="U56" i="1"/>
  <c r="S56" i="1"/>
  <c r="Y55" i="1"/>
  <c r="Z55" i="1" s="1"/>
  <c r="V55" i="1"/>
  <c r="U55" i="1"/>
  <c r="Y54" i="1"/>
  <c r="Z54" i="1" s="1"/>
  <c r="V54" i="1"/>
  <c r="U54" i="1"/>
  <c r="S54" i="1"/>
  <c r="Y53" i="1"/>
  <c r="Z53" i="1" s="1"/>
  <c r="V53" i="1"/>
  <c r="U53" i="1"/>
  <c r="Y52" i="1"/>
  <c r="Z52" i="1" s="1"/>
  <c r="V52" i="1"/>
  <c r="U52" i="1"/>
  <c r="S52" i="1"/>
  <c r="Y51" i="1"/>
  <c r="Z51" i="1" s="1"/>
  <c r="V51" i="1"/>
  <c r="U51" i="1"/>
  <c r="Y50" i="1"/>
  <c r="Z50" i="1" s="1"/>
  <c r="V50" i="1"/>
  <c r="U50" i="1"/>
  <c r="S50" i="1"/>
  <c r="Y49" i="1"/>
  <c r="Z49" i="1" s="1"/>
  <c r="V49" i="1"/>
  <c r="U49" i="1"/>
  <c r="Y48" i="1"/>
  <c r="Z48" i="1" s="1"/>
  <c r="V48" i="1"/>
  <c r="U48" i="1"/>
  <c r="S48" i="1"/>
  <c r="Y47" i="1"/>
  <c r="Z47" i="1" s="1"/>
  <c r="V47" i="1"/>
  <c r="U47" i="1"/>
  <c r="Y46" i="1"/>
  <c r="V46" i="1"/>
  <c r="U46" i="1"/>
  <c r="S46" i="1"/>
  <c r="Y45" i="1"/>
  <c r="Z45" i="1" s="1"/>
  <c r="V45" i="1"/>
  <c r="U45" i="1"/>
  <c r="Y44" i="1"/>
  <c r="Z44" i="1" s="1"/>
  <c r="V43" i="1"/>
  <c r="U43" i="1"/>
  <c r="F108" i="1"/>
  <c r="D65" i="1"/>
  <c r="S65" i="1" s="1"/>
  <c r="D63" i="1"/>
  <c r="S63" i="1" s="1"/>
  <c r="D61" i="1"/>
  <c r="S61" i="1" s="1"/>
  <c r="D59" i="1"/>
  <c r="S59" i="1" s="1"/>
  <c r="D57" i="1"/>
  <c r="S57" i="1" s="1"/>
  <c r="D55" i="1"/>
  <c r="S55" i="1" s="1"/>
  <c r="D53" i="1"/>
  <c r="S53" i="1" s="1"/>
  <c r="D51" i="1"/>
  <c r="S51" i="1" s="1"/>
  <c r="D49" i="1"/>
  <c r="S49" i="1" s="1"/>
  <c r="D47" i="1"/>
  <c r="S47" i="1" s="1"/>
  <c r="F44" i="1"/>
  <c r="D44" i="1"/>
  <c r="S44" i="1" s="1"/>
  <c r="E33" i="1"/>
  <c r="E32" i="1"/>
  <c r="F31" i="1"/>
  <c r="F30" i="1"/>
  <c r="D45" i="1" s="1"/>
  <c r="W45" i="1" s="1"/>
  <c r="H42" i="1" s="1"/>
  <c r="H22" i="1"/>
  <c r="H36" i="1" s="1"/>
  <c r="E21" i="1"/>
  <c r="E20" i="1"/>
  <c r="E19" i="1"/>
  <c r="E18" i="1"/>
  <c r="E11" i="1"/>
  <c r="E10" i="1"/>
  <c r="S45" i="1" l="1"/>
  <c r="G42" i="1"/>
  <c r="Z46" i="1"/>
  <c r="F116" i="1"/>
  <c r="I42" i="1"/>
  <c r="F42" i="1"/>
  <c r="D42" i="1"/>
  <c r="H24" i="1"/>
  <c r="H34" i="1"/>
</calcChain>
</file>

<file path=xl/sharedStrings.xml><?xml version="1.0" encoding="utf-8"?>
<sst xmlns="http://schemas.openxmlformats.org/spreadsheetml/2006/main" count="280" uniqueCount="208">
  <si>
    <r>
      <t xml:space="preserve">Data Collection Template - </t>
    </r>
    <r>
      <rPr>
        <b/>
        <u/>
        <sz val="18"/>
        <color rgb="FFFBB040"/>
        <rFont val="Calibri"/>
        <family val="2"/>
      </rPr>
      <t>Chemical Parceling</t>
    </r>
  </si>
  <si>
    <t>Version 2.0, March 2022</t>
  </si>
  <si>
    <t>This form collects the data required by the Sea Cargo Charter for the situation where a cargo in the case of chemical parcelling operations where multiple charterers have cargo interests. 
Data Collection Templates are also available for 'Single Charterer' and 'General parcelling' operations.</t>
  </si>
  <si>
    <t>Mandatory field</t>
  </si>
  <si>
    <t>More details are available at www.seacargocharter.org</t>
  </si>
  <si>
    <t>Validation warning</t>
  </si>
  <si>
    <t xml:space="preserve">Please fill in all orange fields as accurately as possible.  </t>
  </si>
  <si>
    <t>Valid input</t>
  </si>
  <si>
    <t>Vessel and cargo data</t>
  </si>
  <si>
    <t>Units</t>
  </si>
  <si>
    <t>Guidance notes</t>
  </si>
  <si>
    <t>IMO number</t>
  </si>
  <si>
    <t>enter unique 7 digit IMO number</t>
  </si>
  <si>
    <t>Vessel name</t>
  </si>
  <si>
    <t>current name of the vessel</t>
  </si>
  <si>
    <t>Vessel type</t>
  </si>
  <si>
    <t>Chemical tanker</t>
  </si>
  <si>
    <t>select from the drop down list</t>
  </si>
  <si>
    <t>Vessel size</t>
  </si>
  <si>
    <t>metric tonnes</t>
  </si>
  <si>
    <t>enter vessels maximum deadweight capacity</t>
  </si>
  <si>
    <t>Voyage type</t>
  </si>
  <si>
    <t>Chemical parceling</t>
  </si>
  <si>
    <t>please use other data collection templates if voyage type is not chemical parceling</t>
  </si>
  <si>
    <t>Charterer voyage ID</t>
  </si>
  <si>
    <t>where the charterer receiving this form provided a Voyage ID, please enter here (if known)</t>
  </si>
  <si>
    <r>
      <t xml:space="preserve">Preceding ballast leg - from </t>
    </r>
    <r>
      <rPr>
        <b/>
        <u/>
        <sz val="14"/>
        <color theme="0"/>
        <rFont val="Calibri"/>
        <family val="2"/>
      </rPr>
      <t>departure last previous discharge port</t>
    </r>
    <r>
      <rPr>
        <b/>
        <sz val="14"/>
        <color theme="0"/>
        <rFont val="Calibri"/>
        <family val="2"/>
      </rPr>
      <t xml:space="preserve"> to </t>
    </r>
    <r>
      <rPr>
        <b/>
        <u/>
        <sz val="14"/>
        <color theme="0"/>
        <rFont val="Calibri"/>
        <family val="2"/>
      </rPr>
      <t>arrival (first) load por</t>
    </r>
    <r>
      <rPr>
        <b/>
        <sz val="14"/>
        <color theme="0"/>
        <rFont val="Calibri"/>
        <family val="2"/>
      </rPr>
      <t>t</t>
    </r>
  </si>
  <si>
    <t>NB: must be included even if vessel is delivered APS (ask head owner)</t>
  </si>
  <si>
    <t>Previous discharge port</t>
  </si>
  <si>
    <t>name of port where this ballast leg commenced</t>
  </si>
  <si>
    <t>UN/LOCODE</t>
  </si>
  <si>
    <t>UN/LOCODE of port where this ballast leg commenced</t>
  </si>
  <si>
    <t xml:space="preserve">Load port </t>
  </si>
  <si>
    <t>name of port where this ballast leg finished</t>
  </si>
  <si>
    <t>UN/LOCODE of port where this ballast leg finished</t>
  </si>
  <si>
    <t>Ballast start date</t>
  </si>
  <si>
    <r>
      <rPr>
        <b/>
        <u/>
        <sz val="11"/>
        <color theme="1"/>
        <rFont val="Calibri"/>
        <family val="2"/>
      </rPr>
      <t xml:space="preserve">departure from (final) berth in last previous discharge port
</t>
    </r>
    <r>
      <rPr>
        <sz val="11"/>
        <color theme="1"/>
        <rFont val="Calibri"/>
        <family val="2"/>
      </rPr>
      <t xml:space="preserve">(departure defined as </t>
    </r>
    <r>
      <rPr>
        <b/>
        <sz val="11"/>
        <color theme="1"/>
        <rFont val="Calibri"/>
        <family val="2"/>
      </rPr>
      <t>all cast off/all clear</t>
    </r>
    <r>
      <rPr>
        <sz val="11"/>
        <color theme="1"/>
        <rFont val="Calibri"/>
        <family val="2"/>
      </rPr>
      <t xml:space="preserve"> from final berth of a port call)</t>
    </r>
  </si>
  <si>
    <t>Ballast start time</t>
  </si>
  <si>
    <t>hh:mm GMT</t>
  </si>
  <si>
    <t>Ballast end date</t>
  </si>
  <si>
    <r>
      <rPr>
        <b/>
        <u/>
        <sz val="11"/>
        <color theme="1"/>
        <rFont val="Calibri"/>
        <family val="2"/>
      </rPr>
      <t xml:space="preserve">arrival at (first) berth in (first) load port
</t>
    </r>
    <r>
      <rPr>
        <sz val="11"/>
        <color theme="1"/>
        <rFont val="Calibri"/>
        <family val="2"/>
      </rPr>
      <t>(arrival defined as</t>
    </r>
    <r>
      <rPr>
        <b/>
        <sz val="11"/>
        <color theme="1"/>
        <rFont val="Calibri"/>
        <family val="2"/>
      </rPr>
      <t xml:space="preserve"> berthed/all fast</t>
    </r>
    <r>
      <rPr>
        <sz val="11"/>
        <color theme="1"/>
        <rFont val="Calibri"/>
        <family val="2"/>
      </rPr>
      <t xml:space="preserve"> at first berth of a port call)</t>
    </r>
  </si>
  <si>
    <t>Ballast end time</t>
  </si>
  <si>
    <t>Distance sailed</t>
  </si>
  <si>
    <t>nautical miles</t>
  </si>
  <si>
    <t>actual distance over ground sailed from the previous discharge port to the (first) load port</t>
  </si>
  <si>
    <r>
      <t xml:space="preserve">Laden leg(s) - from </t>
    </r>
    <r>
      <rPr>
        <b/>
        <u/>
        <sz val="14"/>
        <color theme="0"/>
        <rFont val="Calibri"/>
        <family val="2"/>
      </rPr>
      <t>arrival (first) load port</t>
    </r>
    <r>
      <rPr>
        <b/>
        <sz val="14"/>
        <color theme="0"/>
        <rFont val="Calibri"/>
        <family val="2"/>
      </rPr>
      <t xml:space="preserve"> to </t>
    </r>
    <r>
      <rPr>
        <b/>
        <u/>
        <sz val="14"/>
        <color theme="0"/>
        <rFont val="Calibri"/>
        <family val="2"/>
      </rPr>
      <t>departure (final) discharge port</t>
    </r>
  </si>
  <si>
    <t>First load port</t>
  </si>
  <si>
    <t>references name of load port in "Preceding ballast leg"</t>
  </si>
  <si>
    <t>references UN/LOCODE of load port in "Preceding ballast leg"</t>
  </si>
  <si>
    <t>Final discharge port</t>
  </si>
  <si>
    <t>name of port where cargo was last discharged for this voyage</t>
  </si>
  <si>
    <t>UN/LOCODE of port where cargo was last discharged for this voyage</t>
  </si>
  <si>
    <t>Voyage start date</t>
  </si>
  <si>
    <t>references ballast end date/time in "Preceding ballast leg"</t>
  </si>
  <si>
    <t>Voyage start time</t>
  </si>
  <si>
    <t>Voyage end date</t>
  </si>
  <si>
    <r>
      <rPr>
        <b/>
        <u/>
        <sz val="11"/>
        <color theme="1"/>
        <rFont val="Calibri"/>
        <family val="2"/>
      </rPr>
      <t xml:space="preserve">departure from (final) berth in (final) discharge port
</t>
    </r>
    <r>
      <rPr>
        <sz val="11"/>
        <color theme="1"/>
        <rFont val="Calibri"/>
        <family val="2"/>
      </rPr>
      <t xml:space="preserve">(departure defined as </t>
    </r>
    <r>
      <rPr>
        <b/>
        <sz val="11"/>
        <color theme="1"/>
        <rFont val="Calibri"/>
        <family val="2"/>
      </rPr>
      <t>all cast off/all clear</t>
    </r>
    <r>
      <rPr>
        <sz val="11"/>
        <color theme="1"/>
        <rFont val="Calibri"/>
        <family val="2"/>
      </rPr>
      <t xml:space="preserve"> from final berth of a port call)</t>
    </r>
  </si>
  <si>
    <t>Voyage end time</t>
  </si>
  <si>
    <t>Total laden distance sailed</t>
  </si>
  <si>
    <t>references total actual distance over ground sailed from the (first) load port to the last discharge port in "Cargo Quantities, Distances, and Consumption"</t>
  </si>
  <si>
    <t>Cargo Quantities, Distances, and Consumption</t>
  </si>
  <si>
    <t xml:space="preserve"> - For ballast and each laden leg please enter the distance sailed; the cargo quantity carried, and the fuel consumed for that leg
 - Enter data for all legs from "empty" to "empty": ie from first load port after ballast up to last discharge port where the ship is in empty/ballast condition again.
 - Where cargo was carried for multiple customers, please enter the cargo quantity belonging to the charterer, and the total quantity loaded on that leg
- For LNG carriers enter the mass of cargo at end of each leg (ie mass of cargo at start of leg, minus BOG consumed)</t>
  </si>
  <si>
    <t>Leg start port</t>
  </si>
  <si>
    <t xml:space="preserve">Leg end port </t>
  </si>
  <si>
    <t>Distance sailed (nautical miles)</t>
  </si>
  <si>
    <t>Cargo quantity onboard + handled
(metric tonnes)</t>
  </si>
  <si>
    <t>Cargo quantity onboard + handled for this charterer 
(metric tonnes)</t>
  </si>
  <si>
    <t>HFO (incl. VLSFO &gt;80 visc.)</t>
  </si>
  <si>
    <t>MDO/MGO</t>
  </si>
  <si>
    <t>LFO (incl. VLSFO ≤80 visc.)</t>
  </si>
  <si>
    <t>LNG</t>
  </si>
  <si>
    <t>Other (select type)</t>
  </si>
  <si>
    <t>Ballast leg</t>
  </si>
  <si>
    <t>Port 1</t>
  </si>
  <si>
    <t>Port stay</t>
  </si>
  <si>
    <t>Leg 1</t>
  </si>
  <si>
    <t>Port 2</t>
  </si>
  <si>
    <t>Leg 2</t>
  </si>
  <si>
    <t>Port 3</t>
  </si>
  <si>
    <t>Leg 3</t>
  </si>
  <si>
    <t>Port 4</t>
  </si>
  <si>
    <t>Leg 4</t>
  </si>
  <si>
    <t>Port 5</t>
  </si>
  <si>
    <t>Leg 5</t>
  </si>
  <si>
    <t>Port 6</t>
  </si>
  <si>
    <t>Leg 6</t>
  </si>
  <si>
    <t>Port 7</t>
  </si>
  <si>
    <t>Leg 7</t>
  </si>
  <si>
    <t>Port 8</t>
  </si>
  <si>
    <t>Leg 8</t>
  </si>
  <si>
    <t>Port 9</t>
  </si>
  <si>
    <t>Leg 9</t>
  </si>
  <si>
    <t>Port 10</t>
  </si>
  <si>
    <t>Leg 10</t>
  </si>
  <si>
    <t>Port 11</t>
  </si>
  <si>
    <t>Leg 11</t>
  </si>
  <si>
    <t>Port 12</t>
  </si>
  <si>
    <t xml:space="preserve">   Total for Laden Legs (s)</t>
  </si>
  <si>
    <t>Summary</t>
  </si>
  <si>
    <t>Overall status</t>
  </si>
  <si>
    <t>Contact name</t>
  </si>
  <si>
    <t>name of person completing the form</t>
  </si>
  <si>
    <t>Contact email address</t>
  </si>
  <si>
    <t>to contact in case of errors or questions on the data</t>
  </si>
  <si>
    <t>The information provided above is complete, 
and accurate to the best of my knowledge</t>
  </si>
  <si>
    <t>please select "Yes" to acknowledge the statement</t>
  </si>
  <si>
    <t>Comments (if any)</t>
  </si>
  <si>
    <t>Preliminary results (based on input above)</t>
  </si>
  <si>
    <t>Notes/comments</t>
  </si>
  <si>
    <t>Note: in cases where there is a ballast leg the preliminary results will not be an exact match to a calculation following the full technical guidance</t>
  </si>
  <si>
    <r>
      <t>Ballast leg CO</t>
    </r>
    <r>
      <rPr>
        <vertAlign val="subscript"/>
        <sz val="11"/>
        <color theme="1"/>
        <rFont val="Calibri"/>
        <family val="2"/>
        <scheme val="minor"/>
      </rPr>
      <t>2</t>
    </r>
    <r>
      <rPr>
        <sz val="11"/>
        <color theme="1"/>
        <rFont val="Calibri"/>
        <family val="2"/>
        <scheme val="minor"/>
      </rPr>
      <t xml:space="preserve"> emissions</t>
    </r>
  </si>
  <si>
    <r>
      <t>tCO</t>
    </r>
    <r>
      <rPr>
        <vertAlign val="subscript"/>
        <sz val="11"/>
        <color theme="1"/>
        <rFont val="Calibri"/>
        <family val="2"/>
        <scheme val="minor"/>
      </rPr>
      <t>2</t>
    </r>
  </si>
  <si>
    <t>Ballast leg emissions, calculated using fuel amounts given above at sea, 
multiplied with SCC carbon intensity factors</t>
  </si>
  <si>
    <r>
      <t>Port stay(s) CO</t>
    </r>
    <r>
      <rPr>
        <vertAlign val="subscript"/>
        <sz val="11"/>
        <color theme="1"/>
        <rFont val="Calibri"/>
        <family val="2"/>
        <scheme val="minor"/>
      </rPr>
      <t>2</t>
    </r>
    <r>
      <rPr>
        <sz val="11"/>
        <color theme="1"/>
        <rFont val="Calibri"/>
        <family val="2"/>
        <scheme val="minor"/>
      </rPr>
      <t xml:space="preserve"> emissions</t>
    </r>
  </si>
  <si>
    <t>Port stay(s) emissions, calculated using fuel amounts given above at port stays, 
multiplied with SCC carbon intensity factors</t>
  </si>
  <si>
    <r>
      <t>Laden leg(s) CO</t>
    </r>
    <r>
      <rPr>
        <vertAlign val="subscript"/>
        <sz val="11"/>
        <color theme="1"/>
        <rFont val="Calibri"/>
        <family val="2"/>
        <scheme val="minor"/>
      </rPr>
      <t>2</t>
    </r>
    <r>
      <rPr>
        <sz val="11"/>
        <color theme="1"/>
        <rFont val="Calibri"/>
        <family val="2"/>
        <scheme val="minor"/>
      </rPr>
      <t xml:space="preserve"> emissions</t>
    </r>
  </si>
  <si>
    <t>Laden leg(s) emissions, calculated using fuel amounts given above at sea, 
multiplied with SCC carbon intensity factors</t>
  </si>
  <si>
    <r>
      <t>Total CO</t>
    </r>
    <r>
      <rPr>
        <b/>
        <vertAlign val="subscript"/>
        <sz val="11"/>
        <color theme="1"/>
        <rFont val="Calibri"/>
        <family val="2"/>
        <scheme val="minor"/>
      </rPr>
      <t>2</t>
    </r>
    <r>
      <rPr>
        <b/>
        <sz val="11"/>
        <color theme="1"/>
        <rFont val="Calibri"/>
        <family val="2"/>
        <scheme val="minor"/>
      </rPr>
      <t xml:space="preserve"> emissions</t>
    </r>
  </si>
  <si>
    <r>
      <t>tCO</t>
    </r>
    <r>
      <rPr>
        <b/>
        <vertAlign val="subscript"/>
        <sz val="11"/>
        <color theme="1"/>
        <rFont val="Calibri"/>
        <family val="2"/>
        <scheme val="minor"/>
      </rPr>
      <t>2</t>
    </r>
  </si>
  <si>
    <t>Sum of the two lines below. Insufficient input given above if showing #N/A</t>
  </si>
  <si>
    <t>Of which for this charterer</t>
  </si>
  <si>
    <t>Using same proportion as this charterer's share of total share of cargo at each port stay and laden legs</t>
  </si>
  <si>
    <t>Total transport work</t>
  </si>
  <si>
    <t>Mtnm</t>
  </si>
  <si>
    <t>Product of "Distance sailed" and "Quantity carried" given under "Cargo and distance"</t>
  </si>
  <si>
    <t>Product of "Distance sailed" and "Quantity carried for this charterer" given under "Cargo and distance"</t>
  </si>
  <si>
    <r>
      <t>CO</t>
    </r>
    <r>
      <rPr>
        <b/>
        <vertAlign val="subscript"/>
        <sz val="11"/>
        <color theme="1"/>
        <rFont val="Calibri"/>
        <family val="2"/>
        <scheme val="minor"/>
      </rPr>
      <t>2</t>
    </r>
    <r>
      <rPr>
        <b/>
        <sz val="11"/>
        <color theme="1"/>
        <rFont val="Calibri"/>
        <family val="2"/>
        <scheme val="minor"/>
      </rPr>
      <t xml:space="preserve"> intensity (EEOI)</t>
    </r>
  </si>
  <si>
    <r>
      <t>gCO</t>
    </r>
    <r>
      <rPr>
        <b/>
        <vertAlign val="subscript"/>
        <sz val="11"/>
        <color theme="1"/>
        <rFont val="Calibri"/>
        <family val="2"/>
        <scheme val="minor"/>
      </rPr>
      <t>2</t>
    </r>
    <r>
      <rPr>
        <b/>
        <sz val="11"/>
        <color theme="1"/>
        <rFont val="Calibri"/>
        <family val="2"/>
        <scheme val="minor"/>
      </rPr>
      <t>/tnm</t>
    </r>
  </si>
  <si>
    <r>
      <t>"CO</t>
    </r>
    <r>
      <rPr>
        <vertAlign val="subscript"/>
        <sz val="11"/>
        <color theme="1"/>
        <rFont val="Calibri"/>
        <family val="2"/>
        <scheme val="minor"/>
      </rPr>
      <t>2</t>
    </r>
    <r>
      <rPr>
        <sz val="11"/>
        <color theme="1"/>
        <rFont val="Calibri"/>
        <family val="2"/>
        <scheme val="minor"/>
      </rPr>
      <t xml:space="preserve"> emissions" divided by "Total transport work"</t>
    </r>
  </si>
  <si>
    <r>
      <t>gCO</t>
    </r>
    <r>
      <rPr>
        <vertAlign val="subscript"/>
        <sz val="11"/>
        <color theme="1"/>
        <rFont val="Calibri"/>
        <family val="2"/>
        <scheme val="minor"/>
      </rPr>
      <t>2</t>
    </r>
    <r>
      <rPr>
        <sz val="11"/>
        <color theme="1"/>
        <rFont val="Calibri"/>
        <family val="2"/>
        <scheme val="minor"/>
      </rPr>
      <t>/tnm</t>
    </r>
  </si>
  <si>
    <r>
      <t>"CO</t>
    </r>
    <r>
      <rPr>
        <vertAlign val="subscript"/>
        <sz val="11"/>
        <color theme="1"/>
        <rFont val="Calibri"/>
        <family val="2"/>
        <scheme val="minor"/>
      </rPr>
      <t>2</t>
    </r>
    <r>
      <rPr>
        <sz val="11"/>
        <color theme="1"/>
        <rFont val="Calibri"/>
        <family val="2"/>
        <scheme val="minor"/>
      </rPr>
      <t xml:space="preserve"> emissions for this charterer" divided by "Transport work for this charterer"</t>
    </r>
  </si>
  <si>
    <t>Start Port</t>
  </si>
  <si>
    <t>Maximum
legs filled</t>
  </si>
  <si>
    <t>Total emission</t>
  </si>
  <si>
    <t>Charterer share</t>
  </si>
  <si>
    <t>Carbon factors used in calculation above</t>
  </si>
  <si>
    <r>
      <rPr>
        <b/>
        <sz val="11"/>
        <color rgb="FFF1F9F8"/>
        <rFont val="Calibri"/>
        <family val="2"/>
        <scheme val="minor"/>
      </rPr>
      <t>Reported Fuel</t>
    </r>
  </si>
  <si>
    <r>
      <rPr>
        <b/>
        <sz val="11"/>
        <color rgb="FFF1F9F8"/>
        <rFont val="Calibri"/>
        <family val="2"/>
        <scheme val="minor"/>
      </rPr>
      <t>Reference</t>
    </r>
  </si>
  <si>
    <r>
      <rPr>
        <b/>
        <sz val="11"/>
        <color rgb="FFF1F9F8"/>
        <rFont val="Calibri"/>
        <family val="2"/>
        <scheme val="minor"/>
      </rPr>
      <t>Matched fuel</t>
    </r>
  </si>
  <si>
    <r>
      <rPr>
        <b/>
        <sz val="11"/>
        <color rgb="FFF1F9F8"/>
        <rFont val="Calibri"/>
        <family val="2"/>
        <scheme val="minor"/>
      </rPr>
      <t>Carbon factor (tCO2/tfuel)</t>
    </r>
  </si>
  <si>
    <t>Name of fuel in form</t>
  </si>
  <si>
    <r>
      <rPr>
        <b/>
        <sz val="11"/>
        <color rgb="FF003D58"/>
        <rFont val="Calibri"/>
        <family val="2"/>
        <scheme val="minor"/>
      </rPr>
      <t>Conventional Fuels</t>
    </r>
  </si>
  <si>
    <t>Heavy Fuel Oil (HFO)</t>
  </si>
  <si>
    <t>ISO 8217 Grades RME through RMK</t>
  </si>
  <si>
    <t>Light Fuel Oil (LFO)</t>
  </si>
  <si>
    <t>ISO 8217 Grades RMA through RMD</t>
  </si>
  <si>
    <t>MGO/MDO</t>
  </si>
  <si>
    <t>ISO 8217 Grades DMX through DMB</t>
  </si>
  <si>
    <t>Liquefied Natural Gas (LNG)</t>
  </si>
  <si>
    <t>Liquefied Petroleum Gas (LPG)</t>
  </si>
  <si>
    <t>Propane</t>
  </si>
  <si>
    <t>LPG Propane</t>
  </si>
  <si>
    <t>Butane</t>
  </si>
  <si>
    <t>LPG Butane</t>
  </si>
  <si>
    <t>Methanol</t>
  </si>
  <si>
    <t>Ethanol</t>
  </si>
  <si>
    <r>
      <rPr>
        <b/>
        <sz val="11"/>
        <color rgb="FF003D58"/>
        <rFont val="Calibri"/>
        <family val="2"/>
        <scheme val="minor"/>
      </rPr>
      <t>Alternative Fuels</t>
    </r>
  </si>
  <si>
    <t>Bio-methanol</t>
  </si>
  <si>
    <t>Other</t>
  </si>
  <si>
    <t>e-methanol</t>
  </si>
  <si>
    <t>Bio-gasoil</t>
  </si>
  <si>
    <t>Biodiesel/ Biogasoil</t>
  </si>
  <si>
    <t>e-gasoil</t>
  </si>
  <si>
    <t>e-LNG</t>
  </si>
  <si>
    <t>Hydrogen (from natural gas)</t>
  </si>
  <si>
    <t>n/a</t>
  </si>
  <si>
    <t>e-Hydrogen</t>
  </si>
  <si>
    <t>Ammonia (from natural gas)</t>
  </si>
  <si>
    <t>e-Ammonia</t>
  </si>
  <si>
    <t>Electricity</t>
  </si>
  <si>
    <t>DD-MM-YYYY</t>
  </si>
  <si>
    <t>Leg 12</t>
  </si>
  <si>
    <t>Port 13</t>
  </si>
  <si>
    <t>Leg 13</t>
  </si>
  <si>
    <t>Port 14</t>
  </si>
  <si>
    <t>Leg 14</t>
  </si>
  <si>
    <t>Port 15</t>
  </si>
  <si>
    <t>Leg 15</t>
  </si>
  <si>
    <t>Port 16</t>
  </si>
  <si>
    <t>Leg 16</t>
  </si>
  <si>
    <t>Port 17</t>
  </si>
  <si>
    <t>Leg 17</t>
  </si>
  <si>
    <t>Port 18</t>
  </si>
  <si>
    <t>Leg 18</t>
  </si>
  <si>
    <t>Port 19</t>
  </si>
  <si>
    <t>Leg 19</t>
  </si>
  <si>
    <t>Port 20</t>
  </si>
  <si>
    <t>Leg 21</t>
  </si>
  <si>
    <t>Port 21</t>
  </si>
  <si>
    <t>Leg 20</t>
  </si>
  <si>
    <t>Port 22</t>
  </si>
  <si>
    <t>Leg 22</t>
  </si>
  <si>
    <t>Port 23</t>
  </si>
  <si>
    <t>Leg 23</t>
  </si>
  <si>
    <t>Port 24</t>
  </si>
  <si>
    <t>Leg 24</t>
  </si>
  <si>
    <t>Port 25</t>
  </si>
  <si>
    <t>Leg 25</t>
  </si>
  <si>
    <t>Port 26</t>
  </si>
  <si>
    <t>Leg 26</t>
  </si>
  <si>
    <t>Port 27</t>
  </si>
  <si>
    <t>Leg 27</t>
  </si>
  <si>
    <t>Port 28</t>
  </si>
  <si>
    <t>Leg 28</t>
  </si>
  <si>
    <t>Port 29</t>
  </si>
  <si>
    <t>Leg 29</t>
  </si>
  <si>
    <t>Port 30</t>
  </si>
  <si>
    <t>Leg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</si>
</sst>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_-* #,##0_-;\-* #,##0_-;_-* &quot;-&quot;??_-;_-@_-"/>
    <numFmt numFmtId="165" formatCode="hh:mm;@"/>
    <numFmt numFmtId="166" formatCode="h:mm;@"/>
    <numFmt numFmtId="167" formatCode="_-* #,##0.0_-;\-* #,##0.0_-;_-* &quot;-&quot;??_-;_-@_-"/>
    <numFmt numFmtId="168" formatCode="_-* #,##0.00_-;\-* #,##0.00_-;_-* &quot;-&quot;??_-;_-@_-"/>
    <numFmt numFmtId="169" formatCode="#,##0.000"/>
  </numFmts>
  <fonts count="3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font>
    <font>
      <b/>
      <sz val="18"/>
      <color rgb="FFFBB040"/>
      <name val="Calibri"/>
      <family val="2"/>
    </font>
    <font>
      <b/>
      <u/>
      <sz val="18"/>
      <color rgb="FFFBB040"/>
      <name val="Calibri"/>
      <family val="2"/>
    </font>
    <font>
      <sz val="11"/>
      <name val="Arial"/>
      <family val="2"/>
    </font>
    <font>
      <i/>
      <sz val="11"/>
      <color rgb="FF004563"/>
      <name val="Calibri"/>
      <family val="2"/>
    </font>
    <font>
      <b/>
      <sz val="11"/>
      <color rgb="FF004563"/>
      <name val="Calibri"/>
      <family val="2"/>
    </font>
    <font>
      <sz val="11"/>
      <color theme="1" tint="0.49995422223578601"/>
      <name val="Calibri"/>
      <family val="2"/>
    </font>
    <font>
      <b/>
      <u/>
      <sz val="11"/>
      <color theme="10"/>
      <name val="Calibri"/>
      <family val="2"/>
      <scheme val="minor"/>
    </font>
    <font>
      <sz val="11"/>
      <color theme="0"/>
      <name val="Calibri"/>
      <family val="2"/>
    </font>
    <font>
      <b/>
      <sz val="14"/>
      <color theme="0"/>
      <name val="Calibri"/>
      <family val="2"/>
    </font>
    <font>
      <b/>
      <sz val="12"/>
      <color theme="0"/>
      <name val="Calibri"/>
      <family val="2"/>
    </font>
    <font>
      <b/>
      <sz val="14"/>
      <color theme="1"/>
      <name val="Calibri"/>
      <family val="2"/>
    </font>
    <font>
      <b/>
      <sz val="11"/>
      <color theme="1"/>
      <name val="Calibri"/>
      <family val="2"/>
    </font>
    <font>
      <sz val="11"/>
      <color theme="0"/>
      <name val="Arial"/>
      <family val="2"/>
    </font>
    <font>
      <b/>
      <u/>
      <sz val="14"/>
      <color theme="0"/>
      <name val="Calibri"/>
      <family val="2"/>
    </font>
    <font>
      <b/>
      <sz val="12"/>
      <color rgb="FFFBC263"/>
      <name val="Calibri"/>
      <family val="2"/>
    </font>
    <font>
      <u/>
      <sz val="11"/>
      <color theme="1"/>
      <name val="Calibri"/>
      <family val="2"/>
    </font>
    <font>
      <b/>
      <u/>
      <sz val="11"/>
      <color theme="1"/>
      <name val="Calibri"/>
      <family val="2"/>
    </font>
    <font>
      <i/>
      <sz val="11"/>
      <color theme="1"/>
      <name val="Calibri"/>
      <family val="2"/>
    </font>
    <font>
      <i/>
      <u/>
      <sz val="11"/>
      <color theme="1"/>
      <name val="Calibri"/>
      <family val="2"/>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i/>
      <sz val="11"/>
      <color rgb="FFC00000"/>
      <name val="Calibri"/>
      <family val="2"/>
      <scheme val="minor"/>
    </font>
    <font>
      <vertAlign val="subscript"/>
      <sz val="11"/>
      <color theme="1"/>
      <name val="Calibri"/>
      <family val="2"/>
      <scheme val="minor"/>
    </font>
    <font>
      <b/>
      <vertAlign val="subscript"/>
      <sz val="11"/>
      <color theme="1"/>
      <name val="Calibri"/>
      <family val="2"/>
      <scheme val="minor"/>
    </font>
    <font>
      <sz val="11"/>
      <color theme="1" tint="0.49995422223578601"/>
      <name val="Calibri"/>
      <family val="2"/>
      <scheme val="minor"/>
    </font>
    <font>
      <b/>
      <sz val="11"/>
      <color rgb="FFF1F9F8"/>
      <name val="Calibri"/>
      <family val="2"/>
      <scheme val="minor"/>
    </font>
    <font>
      <b/>
      <sz val="11"/>
      <color rgb="FF003D58"/>
      <name val="Calibri"/>
      <family val="2"/>
      <scheme val="minor"/>
    </font>
    <font>
      <sz val="11"/>
      <color rgb="FF000000"/>
      <name val="Calibri"/>
      <family val="2"/>
      <scheme val="minor"/>
    </font>
  </fonts>
  <fills count="12">
    <fill>
      <patternFill patternType="none"/>
    </fill>
    <fill>
      <patternFill patternType="gray125"/>
    </fill>
    <fill>
      <patternFill patternType="solid">
        <fgColor rgb="FF004563"/>
        <bgColor indexed="64"/>
      </patternFill>
    </fill>
    <fill>
      <patternFill patternType="solid">
        <fgColor rgb="FFFEE9CA"/>
        <bgColor indexed="64"/>
      </patternFill>
    </fill>
    <fill>
      <patternFill patternType="solid">
        <fgColor theme="0"/>
        <bgColor indexed="64"/>
      </patternFill>
    </fill>
    <fill>
      <patternFill patternType="solid">
        <fgColor theme="1" tint="0.49995422223578601"/>
        <bgColor indexed="64"/>
      </patternFill>
    </fill>
    <fill>
      <patternFill patternType="solid">
        <fgColor theme="0" tint="-0.14996795556505021"/>
        <bgColor indexed="64"/>
      </patternFill>
    </fill>
    <fill>
      <patternFill patternType="solid">
        <fgColor rgb="FFDAEEEA"/>
        <bgColor indexed="64"/>
      </patternFill>
    </fill>
    <fill>
      <patternFill patternType="solid">
        <fgColor rgb="FF003D58"/>
        <bgColor indexed="64"/>
      </patternFill>
    </fill>
    <fill>
      <patternFill patternType="solid">
        <fgColor rgb="FFFBC263"/>
        <bgColor indexed="64"/>
      </patternFill>
    </fill>
    <fill>
      <patternFill patternType="solid">
        <fgColor rgb="FFFFFFFF"/>
        <bgColor indexed="64"/>
      </patternFill>
    </fill>
    <fill>
      <patternFill patternType="solid">
        <fgColor rgb="FF9FBFE5"/>
        <bgColor indexed="64"/>
      </patternFill>
    </fill>
  </fills>
  <borders count="72">
    <border>
      <left/>
      <right/>
      <top/>
      <bottom/>
      <diagonal/>
    </border>
    <border>
      <left style="medium">
        <color theme="0" tint="-0.14996795556505021"/>
      </left>
      <right/>
      <top style="medium">
        <color theme="0" tint="-0.14996795556505021"/>
      </top>
      <bottom/>
      <diagonal/>
    </border>
    <border>
      <left/>
      <right/>
      <top style="medium">
        <color theme="0" tint="-0.14996795556505021"/>
      </top>
      <bottom/>
      <diagonal/>
    </border>
    <border>
      <left/>
      <right style="medium">
        <color theme="0" tint="-0.14996795556505021"/>
      </right>
      <top style="medium">
        <color theme="0" tint="-0.14996795556505021"/>
      </top>
      <bottom/>
      <diagonal/>
    </border>
    <border>
      <left style="medium">
        <color theme="0" tint="-0.14996795556505021"/>
      </left>
      <right/>
      <top/>
      <bottom/>
      <diagonal/>
    </border>
    <border>
      <left/>
      <right style="medium">
        <color theme="0" tint="-0.14996795556505021"/>
      </right>
      <top/>
      <bottom/>
      <diagonal/>
    </border>
    <border>
      <left/>
      <right/>
      <top style="medium">
        <color theme="0"/>
      </top>
      <bottom style="thin">
        <color theme="0" tint="-0.14993743705557422"/>
      </bottom>
      <diagonal/>
    </border>
    <border>
      <left/>
      <right/>
      <top style="medium">
        <color theme="0"/>
      </top>
      <bottom style="medium">
        <color theme="0"/>
      </bottom>
      <diagonal/>
    </border>
    <border>
      <left/>
      <right/>
      <top style="thin">
        <color theme="0" tint="-0.14993743705557422"/>
      </top>
      <bottom style="thin">
        <color theme="0" tint="-0.14993743705557422"/>
      </bottom>
      <diagonal/>
    </border>
    <border>
      <left style="medium">
        <color theme="0" tint="-0.14996795556505021"/>
      </left>
      <right/>
      <top/>
      <bottom style="thin">
        <color rgb="FF004563"/>
      </bottom>
      <diagonal/>
    </border>
    <border>
      <left/>
      <right/>
      <top/>
      <bottom style="thin">
        <color rgb="FF004563"/>
      </bottom>
      <diagonal/>
    </border>
    <border>
      <left/>
      <right style="medium">
        <color theme="0" tint="-0.14996795556505021"/>
      </right>
      <top/>
      <bottom style="thin">
        <color rgb="FF004563"/>
      </bottom>
      <diagonal/>
    </border>
    <border>
      <left style="medium">
        <color theme="0" tint="-0.14996795556505021"/>
      </left>
      <right/>
      <top style="thin">
        <color rgb="FF004563"/>
      </top>
      <bottom style="thin">
        <color theme="0" tint="-0.14993743705557422"/>
      </bottom>
      <diagonal/>
    </border>
    <border>
      <left/>
      <right/>
      <top style="thin">
        <color rgb="FF004563"/>
      </top>
      <bottom style="thin">
        <color theme="0" tint="-0.14993743705557422"/>
      </bottom>
      <diagonal/>
    </border>
    <border>
      <left style="thin">
        <color theme="0" tint="-0.14993743705557422"/>
      </left>
      <right/>
      <top style="thin">
        <color rgb="FF004563"/>
      </top>
      <bottom style="thin">
        <color theme="0" tint="-0.14993743705557422"/>
      </bottom>
      <diagonal/>
    </border>
    <border>
      <left/>
      <right style="thin">
        <color theme="0" tint="-0.14993743705557422"/>
      </right>
      <top style="thin">
        <color rgb="FF004563"/>
      </top>
      <bottom style="thin">
        <color theme="0" tint="-0.14993743705557422"/>
      </bottom>
      <diagonal/>
    </border>
    <border>
      <left/>
      <right style="medium">
        <color theme="0" tint="-0.14996795556505021"/>
      </right>
      <top style="thin">
        <color rgb="FF004563"/>
      </top>
      <bottom style="thin">
        <color theme="0" tint="-0.14993743705557422"/>
      </bottom>
      <diagonal/>
    </border>
    <border>
      <left style="medium">
        <color theme="0" tint="-0.14996795556505021"/>
      </left>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right style="medium">
        <color theme="0" tint="-0.14996795556505021"/>
      </right>
      <top style="thin">
        <color theme="0" tint="-0.14993743705557422"/>
      </top>
      <bottom style="thin">
        <color theme="0" tint="-0.14993743705557422"/>
      </bottom>
      <diagonal/>
    </border>
    <border>
      <left style="medium">
        <color theme="0" tint="-0.14996795556505021"/>
      </left>
      <right/>
      <top/>
      <bottom style="thin">
        <color theme="0" tint="-0.14993743705557422"/>
      </bottom>
      <diagonal/>
    </border>
    <border>
      <left/>
      <right/>
      <top/>
      <bottom style="thin">
        <color theme="0" tint="-0.14993743705557422"/>
      </bottom>
      <diagonal/>
    </border>
    <border>
      <left/>
      <right style="medium">
        <color theme="0" tint="-0.14996795556505021"/>
      </right>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3743705557422"/>
      </top>
      <bottom style="thin">
        <color theme="0" tint="-0.14993743705557422"/>
      </bottom>
      <diagonal/>
    </border>
    <border>
      <left style="thin">
        <color theme="0" tint="-0.14990691854609822"/>
      </left>
      <right style="medium">
        <color theme="0" tint="-0.14996795556505021"/>
      </right>
      <top style="thin">
        <color theme="0" tint="-0.14993743705557422"/>
      </top>
      <bottom style="thin">
        <color theme="0" tint="-0.14993743705557422"/>
      </bottom>
      <diagonal/>
    </border>
    <border>
      <left style="thin">
        <color theme="0" tint="-0.14996795556505021"/>
      </left>
      <right/>
      <top style="thin">
        <color theme="0" tint="-0.14993743705557422"/>
      </top>
      <bottom style="thin">
        <color theme="0" tint="-0.14993743705557422"/>
      </bottom>
      <diagonal/>
    </border>
    <border>
      <left style="thin">
        <color theme="0" tint="-0.14993743705557422"/>
      </left>
      <right style="medium">
        <color theme="0" tint="-0.14996795556505021"/>
      </right>
      <top style="thin">
        <color theme="0" tint="-0.14993743705557422"/>
      </top>
      <bottom style="thin">
        <color theme="0" tint="-0.14993743705557422"/>
      </bottom>
      <diagonal/>
    </border>
    <border>
      <left style="medium">
        <color theme="0" tint="-0.14996795556505021"/>
      </left>
      <right/>
      <top style="thin">
        <color theme="0" tint="-0.14996795556505021"/>
      </top>
      <bottom style="thin">
        <color theme="0" tint="-0.14996795556505021"/>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medium">
        <color theme="0" tint="-0.14996795556505021"/>
      </left>
      <right/>
      <top style="thin">
        <color rgb="FF004563"/>
      </top>
      <bottom style="thin">
        <color theme="2" tint="-0.14993743705557422"/>
      </bottom>
      <diagonal/>
    </border>
    <border>
      <left/>
      <right/>
      <top style="thin">
        <color rgb="FF004563"/>
      </top>
      <bottom style="thin">
        <color theme="2" tint="-0.14993743705557422"/>
      </bottom>
      <diagonal/>
    </border>
    <border>
      <left/>
      <right/>
      <top style="thin">
        <color rgb="FF004563"/>
      </top>
      <bottom style="thin">
        <color theme="2" tint="-0.14990691854609822"/>
      </bottom>
      <diagonal/>
    </border>
    <border>
      <left/>
      <right style="medium">
        <color theme="0" tint="-0.14996795556505021"/>
      </right>
      <top style="thin">
        <color rgb="FF004563"/>
      </top>
      <bottom style="thin">
        <color theme="2" tint="-0.14990691854609822"/>
      </bottom>
      <diagonal/>
    </border>
    <border>
      <left style="medium">
        <color theme="0" tint="-0.14996795556505021"/>
      </left>
      <right/>
      <top style="thin">
        <color theme="2" tint="-0.14993743705557422"/>
      </top>
      <bottom style="thin">
        <color theme="0" tint="-0.14993743705557422"/>
      </bottom>
      <diagonal/>
    </border>
    <border>
      <left/>
      <right/>
      <top style="thin">
        <color theme="2" tint="-0.14993743705557422"/>
      </top>
      <bottom style="thin">
        <color theme="0" tint="-0.14993743705557422"/>
      </bottom>
      <diagonal/>
    </border>
    <border>
      <left style="thin">
        <color theme="2" tint="-0.1498764000366222"/>
      </left>
      <right/>
      <top style="thin">
        <color theme="2" tint="-0.14990691854609822"/>
      </top>
      <bottom style="thin">
        <color theme="0" tint="-0.14993743705557422"/>
      </bottom>
      <diagonal/>
    </border>
    <border>
      <left/>
      <right style="thin">
        <color theme="2" tint="-0.1498764000366222"/>
      </right>
      <top style="thin">
        <color theme="2" tint="-0.14990691854609822"/>
      </top>
      <bottom style="thin">
        <color theme="0" tint="-0.14993743705557422"/>
      </bottom>
      <diagonal/>
    </border>
    <border>
      <left/>
      <right/>
      <top style="thin">
        <color theme="2" tint="-0.14990691854609822"/>
      </top>
      <bottom style="thin">
        <color theme="2" tint="-0.14993743705557422"/>
      </bottom>
      <diagonal/>
    </border>
    <border>
      <left/>
      <right style="medium">
        <color theme="0" tint="-0.14996795556505021"/>
      </right>
      <top style="thin">
        <color theme="2" tint="-0.14990691854609822"/>
      </top>
      <bottom style="thin">
        <color theme="2" tint="-0.14993743705557422"/>
      </bottom>
      <diagonal/>
    </border>
    <border>
      <left style="thin">
        <color theme="2" tint="-0.1498764000366222"/>
      </left>
      <right/>
      <top style="thin">
        <color theme="0" tint="-0.14993743705557422"/>
      </top>
      <bottom style="thin">
        <color theme="0" tint="-0.14993743705557422"/>
      </bottom>
      <diagonal/>
    </border>
    <border>
      <left/>
      <right style="thin">
        <color theme="2" tint="-0.1498764000366222"/>
      </right>
      <top style="thin">
        <color theme="0" tint="-0.14993743705557422"/>
      </top>
      <bottom style="thin">
        <color theme="0" tint="-0.14993743705557422"/>
      </bottom>
      <diagonal/>
    </border>
    <border>
      <left/>
      <right/>
      <top style="thin">
        <color theme="2" tint="-0.14993743705557422"/>
      </top>
      <bottom style="thin">
        <color theme="2" tint="-0.14993743705557422"/>
      </bottom>
      <diagonal/>
    </border>
    <border>
      <left/>
      <right style="medium">
        <color theme="0" tint="-0.14996795556505021"/>
      </right>
      <top style="thin">
        <color theme="2" tint="-0.14993743705557422"/>
      </top>
      <bottom style="thin">
        <color theme="2" tint="-0.14993743705557422"/>
      </bottom>
      <diagonal/>
    </border>
    <border>
      <left style="medium">
        <color theme="0" tint="-0.14996795556505021"/>
      </left>
      <right/>
      <top style="thin">
        <color theme="0" tint="-0.14993743705557422"/>
      </top>
      <bottom style="thin">
        <color theme="2" tint="-0.14993743705557422"/>
      </bottom>
      <diagonal/>
    </border>
    <border>
      <left/>
      <right/>
      <top style="thin">
        <color theme="0" tint="-0.14993743705557422"/>
      </top>
      <bottom style="thin">
        <color theme="2" tint="-0.14993743705557422"/>
      </bottom>
      <diagonal/>
    </border>
    <border>
      <left style="thin">
        <color theme="2" tint="-0.1498764000366222"/>
      </left>
      <right/>
      <top style="thin">
        <color theme="0" tint="-0.14993743705557422"/>
      </top>
      <bottom style="thin">
        <color theme="2" tint="-0.14993743705557422"/>
      </bottom>
      <diagonal/>
    </border>
    <border>
      <left/>
      <right style="thin">
        <color theme="2" tint="-0.1498764000366222"/>
      </right>
      <top style="thin">
        <color theme="0" tint="-0.14993743705557422"/>
      </top>
      <bottom style="thin">
        <color theme="2" tint="-0.14993743705557422"/>
      </bottom>
      <diagonal/>
    </border>
    <border>
      <left style="medium">
        <color theme="0" tint="-0.14996795556505021"/>
      </left>
      <right/>
      <top style="thin">
        <color theme="2" tint="-0.14993743705557422"/>
      </top>
      <bottom style="medium">
        <color theme="0" tint="-0.14996795556505021"/>
      </bottom>
      <diagonal/>
    </border>
    <border>
      <left/>
      <right/>
      <top style="thin">
        <color theme="2" tint="-0.14993743705557422"/>
      </top>
      <bottom style="medium">
        <color theme="0" tint="-0.14996795556505021"/>
      </bottom>
      <diagonal/>
    </border>
    <border>
      <left style="thin">
        <color theme="2" tint="-0.14990691854609822"/>
      </left>
      <right/>
      <top style="thin">
        <color theme="2" tint="-0.14993743705557422"/>
      </top>
      <bottom style="medium">
        <color theme="0" tint="-0.14996795556505021"/>
      </bottom>
      <diagonal/>
    </border>
    <border>
      <left/>
      <right style="medium">
        <color theme="0" tint="-0.14996795556505021"/>
      </right>
      <top style="thin">
        <color theme="2" tint="-0.14993743705557422"/>
      </top>
      <bottom style="medium">
        <color theme="0" tint="-0.1499679555650502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2" tint="-0.14993743705557422"/>
      </left>
      <right style="thin">
        <color theme="2" tint="-0.14993743705557422"/>
      </right>
      <top style="thin">
        <color theme="2" tint="-0.14993743705557422"/>
      </top>
      <bottom style="thin">
        <color theme="2" tint="-0.14993743705557422"/>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275">
    <xf numFmtId="0" fontId="0" fillId="0" borderId="0" xfId="0"/>
    <xf numFmtId="164" fontId="3" fillId="0" borderId="24" xfId="1" applyNumberFormat="1" applyFont="1" applyFill="1" applyBorder="1" applyAlignment="1" applyProtection="1">
      <alignment horizontal="left" vertical="top" wrapText="1" indent="1"/>
    </xf>
    <xf numFmtId="167" fontId="3" fillId="3" borderId="25" xfId="1" applyNumberFormat="1" applyFont="1" applyFill="1" applyBorder="1" applyAlignment="1" applyProtection="1">
      <alignment horizontal="left" vertical="top" wrapText="1" indent="1"/>
      <protection locked="0"/>
    </xf>
    <xf numFmtId="167" fontId="3" fillId="3" borderId="28" xfId="1" applyNumberFormat="1" applyFont="1" applyFill="1" applyBorder="1" applyAlignment="1" applyProtection="1">
      <alignment horizontal="left" vertical="top" wrapText="1" indent="1"/>
      <protection locked="0"/>
    </xf>
    <xf numFmtId="164" fontId="3" fillId="3" borderId="24" xfId="1" applyNumberFormat="1" applyFont="1" applyFill="1" applyBorder="1" applyAlignment="1" applyProtection="1">
      <alignment horizontal="left" vertical="top" wrapText="1" indent="1"/>
      <protection locked="0"/>
    </xf>
    <xf numFmtId="0" fontId="3" fillId="3" borderId="19" xfId="0" applyFont="1" applyFill="1" applyBorder="1" applyAlignment="1" applyProtection="1">
      <alignment vertical="top"/>
      <protection locked="0"/>
    </xf>
    <xf numFmtId="0" fontId="3" fillId="3" borderId="24" xfId="0" applyFont="1" applyFill="1" applyBorder="1" applyAlignment="1" applyProtection="1">
      <alignment horizontal="left" vertical="top" wrapText="1"/>
      <protection locked="0"/>
    </xf>
    <xf numFmtId="167" fontId="3" fillId="0" borderId="24" xfId="1" applyNumberFormat="1" applyFont="1" applyFill="1" applyBorder="1" applyAlignment="1" applyProtection="1">
      <alignment horizontal="left" vertical="top" wrapText="1" indent="1"/>
    </xf>
    <xf numFmtId="167" fontId="3" fillId="0" borderId="28" xfId="1" applyNumberFormat="1" applyFont="1" applyFill="1" applyBorder="1" applyAlignment="1" applyProtection="1">
      <alignment horizontal="left" vertical="top" wrapText="1" indent="1"/>
    </xf>
    <xf numFmtId="164" fontId="1" fillId="0" borderId="0" xfId="1" applyNumberFormat="1" applyFont="1" applyFill="1" applyBorder="1" applyAlignment="1" applyProtection="1">
      <alignment horizontal="right" vertical="top"/>
    </xf>
    <xf numFmtId="43" fontId="23" fillId="6" borderId="0" xfId="1" applyFont="1" applyFill="1" applyBorder="1" applyAlignment="1" applyProtection="1">
      <alignment horizontal="right" vertical="center" indent="1"/>
    </xf>
    <xf numFmtId="164" fontId="30" fillId="0" borderId="62" xfId="1" applyNumberFormat="1" applyFont="1" applyBorder="1" applyProtection="1"/>
    <xf numFmtId="164" fontId="30" fillId="0" borderId="0" xfId="1" applyNumberFormat="1" applyFont="1" applyBorder="1" applyProtection="1"/>
    <xf numFmtId="0" fontId="0" fillId="0" borderId="0" xfId="0" applyProtection="1"/>
    <xf numFmtId="0" fontId="3" fillId="0" borderId="1" xfId="0" applyFont="1" applyBorder="1" applyAlignment="1" applyProtection="1">
      <alignment wrapText="1"/>
    </xf>
    <xf numFmtId="0" fontId="3" fillId="0" borderId="2" xfId="0" applyFont="1" applyBorder="1" applyAlignment="1" applyProtection="1">
      <alignment wrapText="1"/>
    </xf>
    <xf numFmtId="0" fontId="3" fillId="0" borderId="3" xfId="0" applyFont="1" applyBorder="1" applyAlignment="1" applyProtection="1">
      <alignment wrapText="1"/>
    </xf>
    <xf numFmtId="0" fontId="3" fillId="0" borderId="0" xfId="0" applyFont="1" applyProtection="1"/>
    <xf numFmtId="0" fontId="3" fillId="0" borderId="4" xfId="0" applyFont="1" applyBorder="1" applyAlignment="1" applyProtection="1">
      <alignment wrapText="1"/>
    </xf>
    <xf numFmtId="0" fontId="3" fillId="0" borderId="0" xfId="0" applyFont="1" applyAlignment="1" applyProtection="1">
      <alignment wrapText="1"/>
    </xf>
    <xf numFmtId="0" fontId="7" fillId="0" borderId="4" xfId="0" applyFont="1" applyBorder="1" applyAlignment="1" applyProtection="1">
      <alignment horizontal="left" vertical="center" indent="1"/>
    </xf>
    <xf numFmtId="0" fontId="7" fillId="0" borderId="0" xfId="0" applyFont="1" applyAlignment="1" applyProtection="1">
      <alignment horizontal="left" vertical="center" indent="1"/>
    </xf>
    <xf numFmtId="0" fontId="7" fillId="0" borderId="0" xfId="0" applyFont="1" applyAlignment="1" applyProtection="1">
      <alignment vertical="center"/>
    </xf>
    <xf numFmtId="0" fontId="7" fillId="0" borderId="0" xfId="0" applyFont="1" applyAlignment="1" applyProtection="1">
      <alignment vertical="top"/>
    </xf>
    <xf numFmtId="0" fontId="7" fillId="0" borderId="0" xfId="0" applyFont="1" applyAlignment="1" applyProtection="1">
      <alignment horizontal="center" vertical="top"/>
    </xf>
    <xf numFmtId="0" fontId="3" fillId="0" borderId="6" xfId="0" applyFont="1" applyBorder="1" applyAlignment="1" applyProtection="1">
      <alignment vertical="top" wrapText="1"/>
    </xf>
    <xf numFmtId="0" fontId="9" fillId="0" borderId="0" xfId="0" applyFont="1" applyAlignment="1" applyProtection="1">
      <alignment horizontal="left" vertical="top"/>
    </xf>
    <xf numFmtId="0" fontId="3" fillId="0" borderId="7" xfId="0" applyFont="1" applyBorder="1" applyAlignment="1" applyProtection="1">
      <alignment vertical="top" wrapText="1"/>
    </xf>
    <xf numFmtId="0" fontId="9" fillId="0" borderId="0" xfId="0" applyFont="1" applyAlignment="1" applyProtection="1">
      <alignment wrapText="1"/>
    </xf>
    <xf numFmtId="0" fontId="11" fillId="0" borderId="8" xfId="0" applyFont="1" applyBorder="1" applyAlignment="1" applyProtection="1">
      <alignment vertical="top" wrapText="1"/>
    </xf>
    <xf numFmtId="0" fontId="3" fillId="0" borderId="5" xfId="0" applyFont="1" applyBorder="1" applyAlignment="1" applyProtection="1">
      <alignment wrapText="1"/>
    </xf>
    <xf numFmtId="0" fontId="12" fillId="2" borderId="9" xfId="0" applyFont="1" applyFill="1" applyBorder="1" applyProtection="1"/>
    <xf numFmtId="0" fontId="12" fillId="2" borderId="10" xfId="0" applyFont="1" applyFill="1" applyBorder="1" applyProtection="1"/>
    <xf numFmtId="0" fontId="12" fillId="2" borderId="10" xfId="0" applyFont="1" applyFill="1" applyBorder="1" applyAlignment="1" applyProtection="1">
      <alignment wrapText="1"/>
    </xf>
    <xf numFmtId="0" fontId="13" fillId="2" borderId="10" xfId="0" applyFont="1" applyFill="1" applyBorder="1" applyAlignment="1" applyProtection="1">
      <alignment wrapText="1"/>
    </xf>
    <xf numFmtId="0" fontId="13" fillId="2" borderId="10" xfId="0" applyFont="1" applyFill="1" applyBorder="1" applyProtection="1"/>
    <xf numFmtId="0" fontId="13" fillId="2" borderId="11" xfId="0" applyFont="1" applyFill="1" applyBorder="1" applyProtection="1"/>
    <xf numFmtId="0" fontId="14" fillId="0" borderId="0" xfId="0" applyFont="1" applyAlignment="1" applyProtection="1">
      <alignment vertical="center"/>
    </xf>
    <xf numFmtId="0" fontId="15" fillId="0" borderId="12" xfId="0" applyFont="1" applyBorder="1" applyAlignment="1" applyProtection="1">
      <alignment horizontal="left" vertical="top"/>
    </xf>
    <xf numFmtId="0" fontId="15" fillId="0" borderId="13" xfId="0" applyFont="1" applyBorder="1" applyAlignment="1" applyProtection="1">
      <alignment horizontal="left" vertical="top"/>
    </xf>
    <xf numFmtId="0" fontId="11" fillId="0" borderId="13" xfId="0" applyFont="1" applyBorder="1" applyAlignment="1" applyProtection="1">
      <alignment vertical="top" wrapText="1"/>
    </xf>
    <xf numFmtId="0" fontId="0" fillId="0" borderId="13" xfId="0" applyBorder="1" applyProtection="1"/>
    <xf numFmtId="0" fontId="3" fillId="0" borderId="13" xfId="0" applyFont="1" applyBorder="1" applyAlignment="1" applyProtection="1">
      <alignment vertical="center"/>
    </xf>
    <xf numFmtId="0" fontId="3" fillId="0" borderId="16" xfId="0" applyFont="1" applyBorder="1" applyAlignment="1" applyProtection="1">
      <alignment vertical="center"/>
    </xf>
    <xf numFmtId="0" fontId="15" fillId="0" borderId="17" xfId="0" applyFont="1" applyBorder="1" applyAlignment="1" applyProtection="1">
      <alignment horizontal="left" vertical="top"/>
    </xf>
    <xf numFmtId="0" fontId="15" fillId="0" borderId="8" xfId="0" applyFont="1" applyBorder="1" applyAlignment="1" applyProtection="1">
      <alignment horizontal="left" vertical="top"/>
    </xf>
    <xf numFmtId="0" fontId="0" fillId="0" borderId="8" xfId="0" applyBorder="1" applyProtection="1"/>
    <xf numFmtId="0" fontId="3" fillId="0" borderId="8" xfId="0" applyFont="1" applyBorder="1" applyAlignment="1" applyProtection="1">
      <alignment vertical="center"/>
    </xf>
    <xf numFmtId="0" fontId="3" fillId="0" borderId="20" xfId="0" applyFont="1" applyBorder="1" applyAlignment="1" applyProtection="1">
      <alignment vertical="center"/>
    </xf>
    <xf numFmtId="0" fontId="3" fillId="0" borderId="8" xfId="0" applyFont="1" applyBorder="1" applyAlignment="1" applyProtection="1">
      <alignment vertical="top" wrapText="1"/>
    </xf>
    <xf numFmtId="0" fontId="15" fillId="0" borderId="17" xfId="0" applyFont="1" applyBorder="1" applyAlignment="1" applyProtection="1">
      <alignment horizontal="left" vertical="center"/>
    </xf>
    <xf numFmtId="0" fontId="15" fillId="0" borderId="8" xfId="0" applyFont="1" applyBorder="1" applyAlignment="1" applyProtection="1">
      <alignment horizontal="left" vertical="center"/>
    </xf>
    <xf numFmtId="0" fontId="16" fillId="0" borderId="8" xfId="0" applyFont="1" applyBorder="1" applyAlignment="1" applyProtection="1">
      <alignment vertical="center"/>
    </xf>
    <xf numFmtId="0" fontId="12" fillId="2" borderId="4" xfId="0" applyFont="1" applyFill="1" applyBorder="1" applyAlignment="1" applyProtection="1">
      <alignment vertical="center"/>
    </xf>
    <xf numFmtId="0" fontId="12" fillId="2" borderId="0" xfId="0" applyFont="1" applyFill="1" applyAlignment="1" applyProtection="1">
      <alignment vertical="center"/>
    </xf>
    <xf numFmtId="0" fontId="12" fillId="2" borderId="5" xfId="0" applyFont="1" applyFill="1" applyBorder="1" applyAlignment="1" applyProtection="1">
      <alignment vertical="center"/>
    </xf>
    <xf numFmtId="0" fontId="18" fillId="2" borderId="9" xfId="0" applyFont="1" applyFill="1" applyBorder="1" applyProtection="1"/>
    <xf numFmtId="0" fontId="18" fillId="2" borderId="10" xfId="0" applyFont="1" applyFill="1" applyBorder="1" applyProtection="1"/>
    <xf numFmtId="0" fontId="3" fillId="0" borderId="21" xfId="0" applyFont="1" applyBorder="1" applyAlignment="1" applyProtection="1">
      <alignment horizontal="left" vertical="top" indent="1"/>
    </xf>
    <xf numFmtId="0" fontId="3" fillId="0" borderId="22" xfId="0" applyFont="1" applyBorder="1" applyAlignment="1" applyProtection="1">
      <alignment horizontal="left" vertical="top" indent="1"/>
    </xf>
    <xf numFmtId="0" fontId="15" fillId="0" borderId="22" xfId="0" applyFont="1" applyBorder="1" applyAlignment="1" applyProtection="1">
      <alignment horizontal="left" vertical="top"/>
    </xf>
    <xf numFmtId="0" fontId="0" fillId="0" borderId="22" xfId="0" applyBorder="1" applyProtection="1"/>
    <xf numFmtId="0" fontId="3" fillId="0" borderId="22" xfId="0" applyFont="1" applyBorder="1" applyAlignment="1" applyProtection="1">
      <alignment horizontal="left" vertical="center"/>
    </xf>
    <xf numFmtId="0" fontId="3" fillId="0" borderId="22" xfId="0" applyFont="1" applyBorder="1" applyAlignment="1" applyProtection="1">
      <alignment horizontal="left" vertical="center" wrapText="1"/>
    </xf>
    <xf numFmtId="0" fontId="3" fillId="0" borderId="23" xfId="0" applyFont="1" applyBorder="1" applyAlignment="1" applyProtection="1">
      <alignment horizontal="left" vertical="center" wrapText="1"/>
    </xf>
    <xf numFmtId="0" fontId="3" fillId="0" borderId="8" xfId="0" applyFont="1" applyBorder="1" applyAlignment="1" applyProtection="1">
      <alignment horizontal="left" vertical="center" wrapText="1"/>
    </xf>
    <xf numFmtId="0" fontId="3" fillId="0" borderId="20" xfId="0" applyFont="1" applyBorder="1" applyAlignment="1" applyProtection="1">
      <alignment horizontal="left" vertical="center" wrapText="1"/>
    </xf>
    <xf numFmtId="0" fontId="12" fillId="2" borderId="9" xfId="0" applyFont="1" applyFill="1" applyBorder="1" applyAlignment="1" applyProtection="1">
      <alignment wrapText="1"/>
    </xf>
    <xf numFmtId="0" fontId="3" fillId="0" borderId="8" xfId="0" applyFont="1" applyBorder="1" applyAlignment="1" applyProtection="1">
      <alignment horizontal="left" vertical="center"/>
    </xf>
    <xf numFmtId="0" fontId="3" fillId="0" borderId="20" xfId="0" applyFont="1" applyBorder="1" applyAlignment="1" applyProtection="1">
      <alignment horizontal="left" vertical="center"/>
    </xf>
    <xf numFmtId="0" fontId="15" fillId="0" borderId="21" xfId="0" applyFont="1" applyBorder="1" applyAlignment="1" applyProtection="1">
      <alignment vertical="top" wrapText="1"/>
    </xf>
    <xf numFmtId="0" fontId="15" fillId="0" borderId="22" xfId="0" applyFont="1" applyBorder="1" applyAlignment="1" applyProtection="1">
      <alignment vertical="top" wrapText="1"/>
    </xf>
    <xf numFmtId="0" fontId="11" fillId="0" borderId="22" xfId="0" applyFont="1" applyBorder="1" applyAlignment="1" applyProtection="1">
      <alignment horizontal="center" vertical="top" wrapText="1"/>
    </xf>
    <xf numFmtId="0" fontId="16" fillId="0" borderId="0" xfId="0" applyFont="1" applyProtection="1"/>
    <xf numFmtId="0" fontId="11" fillId="0" borderId="22" xfId="0" applyFont="1" applyBorder="1" applyAlignment="1" applyProtection="1">
      <alignment vertical="center" wrapText="1"/>
    </xf>
    <xf numFmtId="0" fontId="3" fillId="0" borderId="23" xfId="0" applyFont="1" applyBorder="1" applyAlignment="1" applyProtection="1">
      <alignment vertical="top" wrapText="1"/>
    </xf>
    <xf numFmtId="0" fontId="15" fillId="0" borderId="24" xfId="0" applyFont="1" applyBorder="1" applyAlignment="1" applyProtection="1">
      <alignment wrapText="1"/>
    </xf>
    <xf numFmtId="0" fontId="15" fillId="0" borderId="25" xfId="0" applyFont="1" applyBorder="1" applyAlignment="1" applyProtection="1">
      <alignment wrapText="1"/>
    </xf>
    <xf numFmtId="0" fontId="15" fillId="3" borderId="25" xfId="0" applyFont="1" applyFill="1" applyBorder="1" applyAlignment="1" applyProtection="1">
      <alignment wrapText="1"/>
    </xf>
    <xf numFmtId="0" fontId="15" fillId="3" borderId="26" xfId="0" applyFont="1" applyFill="1" applyBorder="1" applyAlignment="1" applyProtection="1">
      <alignment wrapText="1"/>
    </xf>
    <xf numFmtId="0" fontId="30" fillId="0" borderId="61" xfId="0" applyFont="1" applyBorder="1" applyAlignment="1" applyProtection="1">
      <alignment vertical="top" wrapText="1"/>
    </xf>
    <xf numFmtId="0" fontId="3" fillId="0" borderId="4" xfId="0" applyFont="1" applyBorder="1" applyAlignment="1" applyProtection="1">
      <alignment horizontal="center" vertical="top" wrapText="1"/>
    </xf>
    <xf numFmtId="0" fontId="3" fillId="0" borderId="19" xfId="0" applyFont="1" applyBorder="1" applyAlignment="1" applyProtection="1">
      <alignment vertical="top"/>
    </xf>
    <xf numFmtId="0" fontId="30" fillId="0" borderId="61" xfId="0" applyFont="1" applyBorder="1" applyAlignment="1" applyProtection="1">
      <alignment horizontal="right" vertical="top" wrapText="1"/>
    </xf>
    <xf numFmtId="0" fontId="30" fillId="0" borderId="0" xfId="0" applyFont="1" applyAlignment="1" applyProtection="1">
      <alignment vertical="top" wrapText="1"/>
    </xf>
    <xf numFmtId="0" fontId="3" fillId="0" borderId="29" xfId="0" applyFont="1" applyBorder="1" applyAlignment="1" applyProtection="1">
      <alignment horizontal="left" vertical="top" wrapText="1" indent="1"/>
    </xf>
    <xf numFmtId="0" fontId="13" fillId="2" borderId="10" xfId="0" applyFont="1" applyFill="1" applyBorder="1" applyAlignment="1" applyProtection="1">
      <alignment vertical="center" wrapText="1"/>
    </xf>
    <xf numFmtId="0" fontId="13" fillId="2" borderId="11" xfId="0" applyFont="1" applyFill="1" applyBorder="1" applyAlignment="1" applyProtection="1">
      <alignment vertical="center" wrapText="1"/>
    </xf>
    <xf numFmtId="0" fontId="25" fillId="0" borderId="31" xfId="0" applyFont="1" applyBorder="1" applyProtection="1"/>
    <xf numFmtId="0" fontId="25" fillId="0" borderId="32" xfId="0" applyFont="1" applyBorder="1" applyProtection="1"/>
    <xf numFmtId="0" fontId="26" fillId="0" borderId="32" xfId="0" applyFont="1" applyBorder="1" applyProtection="1"/>
    <xf numFmtId="0" fontId="24" fillId="0" borderId="13" xfId="0" applyFont="1" applyBorder="1" applyAlignment="1" applyProtection="1">
      <alignment wrapText="1"/>
    </xf>
    <xf numFmtId="0" fontId="27" fillId="0" borderId="33" xfId="0" applyFont="1" applyBorder="1" applyProtection="1"/>
    <xf numFmtId="0" fontId="26" fillId="0" borderId="33" xfId="0" applyFont="1" applyBorder="1" applyProtection="1"/>
    <xf numFmtId="0" fontId="26" fillId="0" borderId="34" xfId="0" applyFont="1" applyBorder="1" applyProtection="1"/>
    <xf numFmtId="0" fontId="23" fillId="0" borderId="35" xfId="0" applyFont="1" applyBorder="1" applyAlignment="1" applyProtection="1">
      <alignment horizontal="left" vertical="top"/>
    </xf>
    <xf numFmtId="0" fontId="23" fillId="0" borderId="36" xfId="0" applyFont="1" applyBorder="1" applyAlignment="1" applyProtection="1">
      <alignment horizontal="left" vertical="top"/>
    </xf>
    <xf numFmtId="0" fontId="23" fillId="0" borderId="36" xfId="0" applyFont="1" applyBorder="1" applyAlignment="1" applyProtection="1">
      <alignment horizontal="left" vertical="top" wrapText="1"/>
    </xf>
    <xf numFmtId="0" fontId="1" fillId="0" borderId="39" xfId="0" applyFont="1" applyBorder="1" applyAlignment="1" applyProtection="1">
      <alignment vertical="top"/>
    </xf>
    <xf numFmtId="0" fontId="1" fillId="0" borderId="40" xfId="0" applyFont="1" applyBorder="1" applyAlignment="1" applyProtection="1">
      <alignment vertical="top"/>
    </xf>
    <xf numFmtId="0" fontId="23" fillId="0" borderId="17" xfId="0" applyFont="1" applyBorder="1" applyAlignment="1" applyProtection="1">
      <alignment horizontal="left" vertical="top"/>
    </xf>
    <xf numFmtId="0" fontId="23" fillId="0" borderId="8" xfId="0" applyFont="1" applyBorder="1" applyAlignment="1" applyProtection="1">
      <alignment horizontal="left" vertical="top"/>
    </xf>
    <xf numFmtId="0" fontId="23" fillId="0" borderId="8" xfId="0" applyFont="1" applyBorder="1" applyAlignment="1" applyProtection="1">
      <alignment horizontal="left" vertical="top" wrapText="1"/>
    </xf>
    <xf numFmtId="0" fontId="1" fillId="0" borderId="43" xfId="0" applyFont="1" applyBorder="1" applyAlignment="1" applyProtection="1">
      <alignment vertical="top"/>
    </xf>
    <xf numFmtId="0" fontId="1" fillId="0" borderId="44" xfId="0" applyFont="1" applyBorder="1" applyAlignment="1" applyProtection="1">
      <alignment vertical="top"/>
    </xf>
    <xf numFmtId="0" fontId="1" fillId="0" borderId="43" xfId="0" applyFont="1" applyBorder="1" applyAlignment="1" applyProtection="1">
      <alignment vertical="center"/>
    </xf>
    <xf numFmtId="0" fontId="1" fillId="0" borderId="0" xfId="0" applyFont="1" applyProtection="1"/>
    <xf numFmtId="0" fontId="23" fillId="0" borderId="49" xfId="0" applyFont="1" applyBorder="1" applyAlignment="1" applyProtection="1">
      <alignment horizontal="left" vertical="top"/>
    </xf>
    <xf numFmtId="0" fontId="23" fillId="0" borderId="50" xfId="0" applyFont="1" applyBorder="1" applyAlignment="1" applyProtection="1">
      <alignment horizontal="left" vertical="top"/>
    </xf>
    <xf numFmtId="0" fontId="23" fillId="0" borderId="50" xfId="0" applyFont="1" applyBorder="1" applyAlignment="1" applyProtection="1">
      <alignment horizontal="left" vertical="top" wrapText="1"/>
    </xf>
    <xf numFmtId="0" fontId="1" fillId="0" borderId="0" xfId="0" applyFont="1" applyAlignment="1" applyProtection="1">
      <alignment wrapText="1"/>
    </xf>
    <xf numFmtId="0" fontId="12" fillId="5" borderId="53" xfId="0" applyFont="1" applyFill="1" applyBorder="1" applyProtection="1"/>
    <xf numFmtId="0" fontId="12" fillId="5" borderId="54" xfId="0" applyFont="1" applyFill="1" applyBorder="1" applyProtection="1"/>
    <xf numFmtId="0" fontId="12" fillId="5" borderId="54" xfId="0" applyFont="1" applyFill="1" applyBorder="1" applyAlignment="1" applyProtection="1">
      <alignment wrapText="1"/>
    </xf>
    <xf numFmtId="0" fontId="13" fillId="5" borderId="54" xfId="0" applyFont="1" applyFill="1" applyBorder="1" applyAlignment="1" applyProtection="1">
      <alignment wrapText="1"/>
    </xf>
    <xf numFmtId="0" fontId="13" fillId="5" borderId="54" xfId="0" applyFont="1" applyFill="1" applyBorder="1" applyProtection="1"/>
    <xf numFmtId="0" fontId="13" fillId="5" borderId="55" xfId="0" applyFont="1" applyFill="1" applyBorder="1" applyProtection="1"/>
    <xf numFmtId="0" fontId="12" fillId="5" borderId="56" xfId="0" applyFont="1" applyFill="1" applyBorder="1" applyProtection="1"/>
    <xf numFmtId="0" fontId="12" fillId="5" borderId="0" xfId="0" applyFont="1" applyFill="1" applyProtection="1"/>
    <xf numFmtId="0" fontId="12" fillId="5" borderId="0" xfId="0" applyFont="1" applyFill="1" applyAlignment="1" applyProtection="1">
      <alignment wrapText="1"/>
    </xf>
    <xf numFmtId="0" fontId="13" fillId="5" borderId="0" xfId="0" applyFont="1" applyFill="1" applyAlignment="1" applyProtection="1">
      <alignment wrapText="1"/>
    </xf>
    <xf numFmtId="0" fontId="13" fillId="5" borderId="0" xfId="0" applyFont="1" applyFill="1" applyProtection="1"/>
    <xf numFmtId="0" fontId="13" fillId="5" borderId="57" xfId="0" applyFont="1" applyFill="1" applyBorder="1" applyProtection="1"/>
    <xf numFmtId="0" fontId="1" fillId="0" borderId="56" xfId="0" applyFont="1" applyBorder="1" applyAlignment="1" applyProtection="1">
      <alignment horizontal="left" vertical="top" indent="1"/>
    </xf>
    <xf numFmtId="0" fontId="1" fillId="0" borderId="0" xfId="0" applyFont="1" applyAlignment="1" applyProtection="1">
      <alignment horizontal="left" vertical="top" indent="1"/>
    </xf>
    <xf numFmtId="0" fontId="23" fillId="0" borderId="0" xfId="0" applyFont="1" applyAlignment="1" applyProtection="1">
      <alignment horizontal="left" vertical="top"/>
    </xf>
    <xf numFmtId="164" fontId="1" fillId="0" borderId="0" xfId="0" applyNumberFormat="1" applyFont="1" applyAlignment="1" applyProtection="1">
      <alignment horizontal="right" vertical="top" indent="1"/>
    </xf>
    <xf numFmtId="0" fontId="1" fillId="0" borderId="0" xfId="0" applyFont="1" applyAlignment="1" applyProtection="1">
      <alignment horizontal="left" vertical="top"/>
    </xf>
    <xf numFmtId="0" fontId="23" fillId="6" borderId="56" xfId="0" applyFont="1" applyFill="1" applyBorder="1" applyAlignment="1" applyProtection="1">
      <alignment horizontal="left" vertical="top"/>
    </xf>
    <xf numFmtId="0" fontId="23" fillId="6" borderId="0" xfId="0" applyFont="1" applyFill="1" applyAlignment="1" applyProtection="1">
      <alignment horizontal="left" vertical="top"/>
    </xf>
    <xf numFmtId="164" fontId="23" fillId="6" borderId="0" xfId="0" applyNumberFormat="1" applyFont="1" applyFill="1" applyAlignment="1" applyProtection="1">
      <alignment horizontal="right" vertical="top" indent="1"/>
    </xf>
    <xf numFmtId="0" fontId="1" fillId="6" borderId="0" xfId="0" applyFont="1" applyFill="1" applyProtection="1"/>
    <xf numFmtId="0" fontId="1" fillId="6" borderId="0" xfId="0" applyFont="1" applyFill="1" applyAlignment="1" applyProtection="1">
      <alignment vertical="center"/>
    </xf>
    <xf numFmtId="0" fontId="1" fillId="6" borderId="57" xfId="0" applyFont="1" applyFill="1" applyBorder="1" applyAlignment="1" applyProtection="1">
      <alignment vertical="center"/>
    </xf>
    <xf numFmtId="0" fontId="1" fillId="0" borderId="0" xfId="0" applyFont="1" applyAlignment="1" applyProtection="1">
      <alignment vertical="top"/>
    </xf>
    <xf numFmtId="0" fontId="1" fillId="0" borderId="0" xfId="0" applyFont="1" applyAlignment="1" applyProtection="1">
      <alignment vertical="center"/>
    </xf>
    <xf numFmtId="0" fontId="1" fillId="0" borderId="57" xfId="0" applyFont="1" applyBorder="1" applyAlignment="1" applyProtection="1">
      <alignment vertical="center"/>
    </xf>
    <xf numFmtId="167" fontId="23" fillId="6" borderId="0" xfId="0" applyNumberFormat="1" applyFont="1" applyFill="1" applyAlignment="1" applyProtection="1">
      <alignment horizontal="right" vertical="top" indent="1"/>
    </xf>
    <xf numFmtId="0" fontId="1" fillId="6" borderId="0" xfId="0" applyFont="1" applyFill="1" applyAlignment="1" applyProtection="1">
      <alignment vertical="top"/>
    </xf>
    <xf numFmtId="167" fontId="1" fillId="0" borderId="0" xfId="0" applyNumberFormat="1" applyFont="1" applyAlignment="1" applyProtection="1">
      <alignment horizontal="right" vertical="top" indent="1"/>
    </xf>
    <xf numFmtId="0" fontId="23" fillId="6" borderId="56" xfId="0" applyFont="1" applyFill="1" applyBorder="1" applyAlignment="1" applyProtection="1">
      <alignment horizontal="left" vertical="center"/>
    </xf>
    <xf numFmtId="0" fontId="23" fillId="6" borderId="0" xfId="0" applyFont="1" applyFill="1" applyAlignment="1" applyProtection="1">
      <alignment horizontal="left" vertical="center"/>
    </xf>
    <xf numFmtId="0" fontId="1" fillId="0" borderId="58" xfId="0" applyFont="1" applyBorder="1" applyAlignment="1" applyProtection="1">
      <alignment horizontal="left" vertical="top" indent="1"/>
    </xf>
    <xf numFmtId="0" fontId="1" fillId="0" borderId="59" xfId="0" applyFont="1" applyBorder="1" applyAlignment="1" applyProtection="1">
      <alignment horizontal="left" vertical="top" indent="1"/>
    </xf>
    <xf numFmtId="0" fontId="23" fillId="0" borderId="59" xfId="0" applyFont="1" applyBorder="1" applyAlignment="1" applyProtection="1">
      <alignment horizontal="left" vertical="top"/>
    </xf>
    <xf numFmtId="168" fontId="1" fillId="0" borderId="59" xfId="0" applyNumberFormat="1" applyFont="1" applyBorder="1" applyAlignment="1" applyProtection="1">
      <alignment horizontal="right" vertical="center" indent="1"/>
    </xf>
    <xf numFmtId="0" fontId="1" fillId="0" borderId="59" xfId="0" applyFont="1" applyBorder="1" applyAlignment="1" applyProtection="1">
      <alignment horizontal="left" vertical="top"/>
    </xf>
    <xf numFmtId="0" fontId="1" fillId="0" borderId="59" xfId="0" applyFont="1" applyBorder="1" applyAlignment="1" applyProtection="1">
      <alignment vertical="top"/>
    </xf>
    <xf numFmtId="0" fontId="1" fillId="0" borderId="59" xfId="0" applyFont="1" applyBorder="1" applyAlignment="1" applyProtection="1">
      <alignment vertical="center"/>
    </xf>
    <xf numFmtId="0" fontId="1" fillId="0" borderId="60" xfId="0" applyFont="1" applyBorder="1" applyAlignment="1" applyProtection="1">
      <alignment vertical="center"/>
    </xf>
    <xf numFmtId="0" fontId="15" fillId="0" borderId="0" xfId="0" applyFont="1" applyProtection="1"/>
    <xf numFmtId="0" fontId="1" fillId="7" borderId="63" xfId="0" applyFont="1" applyFill="1" applyBorder="1" applyAlignment="1" applyProtection="1">
      <alignment horizontal="left" vertical="center" wrapText="1"/>
    </xf>
    <xf numFmtId="0" fontId="25" fillId="8" borderId="64" xfId="0" applyFont="1" applyFill="1" applyBorder="1" applyAlignment="1" applyProtection="1">
      <alignment horizontal="center" vertical="top" wrapText="1"/>
    </xf>
    <xf numFmtId="0" fontId="15" fillId="0" borderId="0" xfId="0" applyFont="1" applyAlignment="1" applyProtection="1">
      <alignment wrapText="1"/>
    </xf>
    <xf numFmtId="0" fontId="26" fillId="10" borderId="0" xfId="0" applyFont="1" applyFill="1" applyAlignment="1" applyProtection="1">
      <alignment horizontal="left" vertical="top" wrapText="1"/>
    </xf>
    <xf numFmtId="0" fontId="26" fillId="10" borderId="0" xfId="0" applyFont="1" applyFill="1" applyAlignment="1" applyProtection="1">
      <alignment horizontal="center" vertical="top" wrapText="1"/>
    </xf>
    <xf numFmtId="0" fontId="1" fillId="10" borderId="0" xfId="0" applyFont="1" applyFill="1" applyAlignment="1" applyProtection="1">
      <alignment horizontal="left" wrapText="1"/>
    </xf>
    <xf numFmtId="169" fontId="33" fillId="10" borderId="0" xfId="0" applyNumberFormat="1" applyFont="1" applyFill="1" applyAlignment="1" applyProtection="1">
      <alignment horizontal="center" vertical="top" shrinkToFit="1"/>
    </xf>
    <xf numFmtId="0" fontId="26" fillId="9" borderId="65" xfId="0" applyFont="1" applyFill="1" applyBorder="1" applyAlignment="1" applyProtection="1">
      <alignment horizontal="left" vertical="top" wrapText="1"/>
    </xf>
    <xf numFmtId="0" fontId="26" fillId="9" borderId="0" xfId="0" applyFont="1" applyFill="1" applyAlignment="1" applyProtection="1">
      <alignment horizontal="center" vertical="top" wrapText="1"/>
    </xf>
    <xf numFmtId="0" fontId="1" fillId="9" borderId="0" xfId="0" applyFont="1" applyFill="1" applyAlignment="1" applyProtection="1">
      <alignment horizontal="left" wrapText="1"/>
    </xf>
    <xf numFmtId="169" fontId="33" fillId="9" borderId="63" xfId="0" applyNumberFormat="1" applyFont="1" applyFill="1" applyBorder="1" applyAlignment="1" applyProtection="1">
      <alignment horizontal="center" vertical="top" shrinkToFit="1"/>
    </xf>
    <xf numFmtId="0" fontId="3" fillId="0" borderId="0" xfId="0" applyFont="1" applyAlignment="1" applyProtection="1">
      <alignment horizontal="left" wrapText="1"/>
    </xf>
    <xf numFmtId="0" fontId="26" fillId="0" borderId="65" xfId="0" applyFont="1" applyBorder="1" applyAlignment="1" applyProtection="1">
      <alignment horizontal="left" vertical="top" wrapText="1"/>
    </xf>
    <xf numFmtId="0" fontId="26" fillId="0" borderId="0" xfId="0" applyFont="1" applyAlignment="1" applyProtection="1">
      <alignment horizontal="center" vertical="top" wrapText="1"/>
    </xf>
    <xf numFmtId="0" fontId="1" fillId="0" borderId="0" xfId="0" applyFont="1" applyAlignment="1" applyProtection="1">
      <alignment horizontal="left" wrapText="1"/>
    </xf>
    <xf numFmtId="169" fontId="33" fillId="0" borderId="63" xfId="0" applyNumberFormat="1" applyFont="1" applyBorder="1" applyAlignment="1" applyProtection="1">
      <alignment horizontal="center" vertical="top" shrinkToFit="1"/>
    </xf>
    <xf numFmtId="0" fontId="26" fillId="9" borderId="0" xfId="0" applyFont="1" applyFill="1" applyAlignment="1" applyProtection="1">
      <alignment horizontal="left" vertical="top" wrapText="1"/>
    </xf>
    <xf numFmtId="169" fontId="33" fillId="9" borderId="0" xfId="0" applyNumberFormat="1" applyFont="1" applyFill="1" applyAlignment="1" applyProtection="1">
      <alignment horizontal="center" vertical="top" shrinkToFit="1"/>
    </xf>
    <xf numFmtId="0" fontId="26" fillId="11" borderId="65" xfId="0" applyFont="1" applyFill="1" applyBorder="1" applyAlignment="1" applyProtection="1">
      <alignment horizontal="left" vertical="top" wrapText="1"/>
    </xf>
    <xf numFmtId="0" fontId="1" fillId="11" borderId="0" xfId="0" applyFont="1" applyFill="1" applyAlignment="1" applyProtection="1">
      <alignment horizontal="left" wrapText="1"/>
    </xf>
    <xf numFmtId="0" fontId="26" fillId="11" borderId="0" xfId="0" applyFont="1" applyFill="1" applyAlignment="1" applyProtection="1">
      <alignment horizontal="center" vertical="top" wrapText="1"/>
    </xf>
    <xf numFmtId="169" fontId="33" fillId="11" borderId="63" xfId="0" applyNumberFormat="1" applyFont="1" applyFill="1" applyBorder="1" applyAlignment="1" applyProtection="1">
      <alignment horizontal="center" vertical="top" shrinkToFit="1"/>
    </xf>
    <xf numFmtId="0" fontId="26" fillId="11" borderId="66" xfId="0" applyFont="1" applyFill="1" applyBorder="1" applyAlignment="1" applyProtection="1">
      <alignment horizontal="left" vertical="top" wrapText="1"/>
    </xf>
    <xf numFmtId="0" fontId="1" fillId="11" borderId="67" xfId="0" applyFont="1" applyFill="1" applyBorder="1" applyAlignment="1" applyProtection="1">
      <alignment horizontal="left" wrapText="1"/>
    </xf>
    <xf numFmtId="0" fontId="26" fillId="11" borderId="67" xfId="0" applyFont="1" applyFill="1" applyBorder="1" applyAlignment="1" applyProtection="1">
      <alignment horizontal="center" vertical="top" wrapText="1"/>
    </xf>
    <xf numFmtId="169" fontId="33" fillId="11" borderId="68" xfId="0" applyNumberFormat="1" applyFont="1" applyFill="1" applyBorder="1" applyAlignment="1" applyProtection="1">
      <alignment horizontal="center" vertical="top" shrinkToFit="1"/>
    </xf>
    <xf numFmtId="169" fontId="26" fillId="10" borderId="0" xfId="0" applyNumberFormat="1" applyFont="1" applyFill="1" applyAlignment="1" applyProtection="1">
      <alignment horizontal="center" vertical="top" wrapText="1"/>
    </xf>
    <xf numFmtId="0" fontId="26" fillId="11" borderId="69" xfId="0" applyFont="1" applyFill="1" applyBorder="1" applyAlignment="1" applyProtection="1">
      <alignment horizontal="left" vertical="top" wrapText="1"/>
    </xf>
    <xf numFmtId="0" fontId="1" fillId="11" borderId="70" xfId="0" applyFont="1" applyFill="1" applyBorder="1" applyAlignment="1" applyProtection="1">
      <alignment horizontal="left" wrapText="1"/>
    </xf>
    <xf numFmtId="0" fontId="26" fillId="11" borderId="70" xfId="0" applyFont="1" applyFill="1" applyBorder="1" applyAlignment="1" applyProtection="1">
      <alignment horizontal="center" vertical="top" wrapText="1"/>
    </xf>
    <xf numFmtId="169" fontId="33" fillId="11" borderId="71" xfId="0" applyNumberFormat="1" applyFont="1" applyFill="1" applyBorder="1" applyAlignment="1" applyProtection="1">
      <alignment horizontal="center" vertical="top" shrinkToFit="1"/>
    </xf>
    <xf numFmtId="0" fontId="26" fillId="11" borderId="71" xfId="0" applyFont="1" applyFill="1" applyBorder="1" applyAlignment="1" applyProtection="1">
      <alignment horizontal="center" vertical="top" wrapText="1"/>
    </xf>
    <xf numFmtId="0" fontId="0" fillId="0" borderId="0" xfId="0" applyProtection="1"/>
    <xf numFmtId="0" fontId="12" fillId="2" borderId="9" xfId="0" applyFont="1" applyFill="1" applyBorder="1" applyAlignment="1" applyProtection="1">
      <alignment vertical="center" wrapText="1"/>
    </xf>
    <xf numFmtId="0" fontId="12" fillId="2" borderId="10" xfId="0" applyFont="1" applyFill="1" applyBorder="1" applyAlignment="1" applyProtection="1">
      <alignment vertical="center" wrapText="1"/>
    </xf>
    <xf numFmtId="0" fontId="6" fillId="0" borderId="10" xfId="0" applyFont="1" applyBorder="1" applyProtection="1"/>
    <xf numFmtId="0" fontId="1" fillId="3" borderId="37" xfId="0" applyFont="1" applyFill="1" applyBorder="1" applyAlignment="1" applyProtection="1">
      <alignment horizontal="left" vertical="center"/>
      <protection locked="0"/>
    </xf>
    <xf numFmtId="0" fontId="1" fillId="0" borderId="38" xfId="0" applyFont="1" applyBorder="1" applyProtection="1">
      <protection locked="0"/>
    </xf>
    <xf numFmtId="49" fontId="2" fillId="3" borderId="41" xfId="2" applyNumberFormat="1" applyFill="1" applyBorder="1" applyAlignment="1" applyProtection="1">
      <alignment horizontal="left" vertical="center"/>
      <protection locked="0"/>
    </xf>
    <xf numFmtId="49" fontId="1" fillId="0" borderId="42" xfId="0" applyNumberFormat="1" applyFont="1" applyBorder="1" applyProtection="1">
      <protection locked="0"/>
    </xf>
    <xf numFmtId="0" fontId="23" fillId="0" borderId="45" xfId="0" applyFont="1" applyBorder="1" applyAlignment="1" applyProtection="1">
      <alignment horizontal="left" vertical="top" wrapText="1"/>
    </xf>
    <xf numFmtId="0" fontId="23" fillId="0" borderId="46" xfId="0" applyFont="1" applyBorder="1" applyAlignment="1" applyProtection="1">
      <alignment horizontal="left" vertical="top" wrapText="1"/>
    </xf>
    <xf numFmtId="0" fontId="1" fillId="0" borderId="46" xfId="0" applyFont="1" applyBorder="1" applyAlignment="1" applyProtection="1">
      <alignment horizontal="left" vertical="top" wrapText="1"/>
    </xf>
    <xf numFmtId="0" fontId="23" fillId="3" borderId="47" xfId="0" applyFont="1" applyFill="1" applyBorder="1" applyAlignment="1" applyProtection="1">
      <alignment horizontal="left" vertical="center"/>
      <protection locked="0"/>
    </xf>
    <xf numFmtId="0" fontId="1" fillId="0" borderId="48" xfId="0" applyFont="1" applyBorder="1" applyProtection="1">
      <protection locked="0"/>
    </xf>
    <xf numFmtId="0" fontId="25" fillId="11" borderId="0" xfId="0" applyFont="1" applyFill="1" applyAlignment="1" applyProtection="1">
      <alignment horizontal="center" vertical="center" textRotation="90" wrapText="1"/>
    </xf>
    <xf numFmtId="0" fontId="26" fillId="3" borderId="51" xfId="0" applyFont="1" applyFill="1" applyBorder="1" applyAlignment="1" applyProtection="1">
      <alignment vertical="top" wrapText="1"/>
      <protection locked="0"/>
    </xf>
    <xf numFmtId="0" fontId="1" fillId="0" borderId="50" xfId="0" applyFont="1" applyBorder="1" applyAlignment="1" applyProtection="1">
      <alignment vertical="top" wrapText="1"/>
      <protection locked="0"/>
    </xf>
    <xf numFmtId="0" fontId="1" fillId="0" borderId="52" xfId="0" applyFont="1" applyBorder="1" applyAlignment="1" applyProtection="1">
      <alignment vertical="top" wrapText="1"/>
      <protection locked="0"/>
    </xf>
    <xf numFmtId="0" fontId="1" fillId="0" borderId="0" xfId="0" applyFont="1" applyAlignment="1" applyProtection="1">
      <alignment horizontal="left" wrapText="1"/>
    </xf>
    <xf numFmtId="0" fontId="1" fillId="0" borderId="57" xfId="0" applyFont="1" applyBorder="1" applyAlignment="1" applyProtection="1">
      <alignment horizontal="left" wrapText="1"/>
    </xf>
    <xf numFmtId="0" fontId="25" fillId="9" borderId="0" xfId="0" applyFont="1" applyFill="1" applyAlignment="1" applyProtection="1">
      <alignment horizontal="center" vertical="center" textRotation="90" wrapText="1"/>
    </xf>
    <xf numFmtId="0" fontId="3" fillId="0" borderId="30" xfId="0" applyFont="1" applyBorder="1" applyAlignment="1" applyProtection="1">
      <alignment horizontal="left" vertical="top"/>
    </xf>
    <xf numFmtId="0" fontId="3" fillId="0" borderId="24" xfId="0" applyFont="1" applyBorder="1" applyAlignment="1" applyProtection="1">
      <alignment horizontal="left" vertical="top"/>
    </xf>
    <xf numFmtId="0" fontId="3" fillId="0" borderId="18" xfId="0" applyFont="1" applyBorder="1" applyAlignment="1" applyProtection="1">
      <alignment horizontal="center" vertical="top"/>
    </xf>
    <xf numFmtId="0" fontId="3" fillId="0" borderId="19" xfId="0" applyFont="1" applyBorder="1" applyAlignment="1" applyProtection="1">
      <alignment horizontal="center" vertical="top"/>
    </xf>
    <xf numFmtId="0" fontId="15" fillId="0" borderId="17" xfId="0" applyFont="1" applyBorder="1" applyAlignment="1" applyProtection="1">
      <alignment horizontal="left" vertical="top" wrapText="1"/>
    </xf>
    <xf numFmtId="0" fontId="15" fillId="0" borderId="8" xfId="0" applyFont="1" applyBorder="1" applyAlignment="1" applyProtection="1">
      <alignment horizontal="left" vertical="top" wrapText="1"/>
    </xf>
    <xf numFmtId="0" fontId="3" fillId="3" borderId="18" xfId="0" applyFont="1" applyFill="1" applyBorder="1" applyAlignment="1" applyProtection="1">
      <alignment horizontal="left" vertical="top"/>
      <protection locked="0"/>
    </xf>
    <xf numFmtId="0" fontId="3" fillId="3" borderId="19" xfId="0" applyFont="1" applyFill="1" applyBorder="1" applyAlignment="1" applyProtection="1">
      <alignment horizontal="left" vertical="top"/>
      <protection locked="0"/>
    </xf>
    <xf numFmtId="0" fontId="3" fillId="3" borderId="27" xfId="0" applyFont="1" applyFill="1" applyBorder="1" applyAlignment="1" applyProtection="1">
      <alignment horizontal="left" vertical="top"/>
      <protection locked="0"/>
    </xf>
    <xf numFmtId="0" fontId="3" fillId="4" borderId="30" xfId="0" applyFont="1" applyFill="1" applyBorder="1" applyAlignment="1" applyProtection="1">
      <alignment horizontal="left" vertical="top"/>
    </xf>
    <xf numFmtId="0" fontId="3" fillId="4" borderId="24" xfId="0" applyFont="1" applyFill="1" applyBorder="1" applyAlignment="1" applyProtection="1">
      <alignment horizontal="left" vertical="top"/>
    </xf>
    <xf numFmtId="0" fontId="3" fillId="0" borderId="17" xfId="0" applyFont="1" applyBorder="1" applyAlignment="1" applyProtection="1">
      <alignment horizontal="left" vertical="center" wrapText="1"/>
    </xf>
    <xf numFmtId="0" fontId="3" fillId="0" borderId="8" xfId="0" applyFont="1" applyBorder="1" applyAlignment="1" applyProtection="1">
      <alignment horizontal="left" vertical="center" wrapText="1"/>
    </xf>
    <xf numFmtId="0" fontId="3" fillId="0" borderId="20" xfId="0" applyFont="1" applyBorder="1" applyAlignment="1" applyProtection="1">
      <alignment horizontal="left" vertical="center" wrapText="1"/>
    </xf>
    <xf numFmtId="0" fontId="3" fillId="0" borderId="17" xfId="0" applyFont="1" applyBorder="1" applyAlignment="1" applyProtection="1">
      <alignment horizontal="center" vertical="top" wrapText="1"/>
    </xf>
    <xf numFmtId="0" fontId="3" fillId="0" borderId="19" xfId="0" applyFont="1" applyBorder="1" applyAlignment="1" applyProtection="1">
      <alignment horizontal="center" vertical="top" wrapText="1"/>
    </xf>
    <xf numFmtId="0" fontId="15" fillId="0" borderId="18" xfId="0" applyFont="1" applyBorder="1" applyAlignment="1" applyProtection="1">
      <alignment wrapText="1"/>
    </xf>
    <xf numFmtId="0" fontId="15" fillId="0" borderId="19" xfId="0" applyFont="1" applyBorder="1" applyAlignment="1" applyProtection="1">
      <alignment wrapText="1"/>
    </xf>
    <xf numFmtId="0" fontId="3" fillId="0" borderId="27" xfId="0" applyFont="1" applyBorder="1" applyAlignment="1" applyProtection="1">
      <alignment horizontal="left" vertical="top"/>
    </xf>
    <xf numFmtId="0" fontId="3" fillId="0" borderId="19" xfId="0" applyFont="1" applyBorder="1" applyAlignment="1" applyProtection="1">
      <alignment horizontal="left" vertical="top"/>
    </xf>
    <xf numFmtId="49" fontId="3" fillId="3" borderId="14" xfId="0" applyNumberFormat="1" applyFont="1" applyFill="1" applyBorder="1" applyAlignment="1" applyProtection="1">
      <alignment horizontal="right" vertical="top" wrapText="1" indent="1"/>
      <protection locked="0"/>
    </xf>
    <xf numFmtId="49" fontId="3" fillId="3" borderId="15" xfId="0" applyNumberFormat="1" applyFont="1" applyFill="1" applyBorder="1" applyAlignment="1" applyProtection="1">
      <alignment horizontal="right" vertical="top" wrapText="1" indent="1"/>
      <protection locked="0"/>
    </xf>
    <xf numFmtId="0" fontId="3" fillId="0" borderId="13" xfId="0" applyFont="1" applyBorder="1" applyAlignment="1" applyProtection="1">
      <alignment horizontal="left" vertical="center" wrapText="1"/>
    </xf>
    <xf numFmtId="0" fontId="3" fillId="0" borderId="16" xfId="0" applyFont="1" applyBorder="1" applyAlignment="1" applyProtection="1">
      <alignment horizontal="left" vertical="center" wrapText="1"/>
    </xf>
    <xf numFmtId="49" fontId="3" fillId="3" borderId="18" xfId="0" applyNumberFormat="1" applyFont="1" applyFill="1" applyBorder="1" applyAlignment="1" applyProtection="1">
      <alignment horizontal="right" vertical="top" wrapText="1" indent="1"/>
      <protection locked="0"/>
    </xf>
    <xf numFmtId="49" fontId="3" fillId="3" borderId="19" xfId="0" applyNumberFormat="1" applyFont="1" applyFill="1" applyBorder="1" applyAlignment="1" applyProtection="1">
      <alignment horizontal="right" vertical="top" wrapText="1" indent="1"/>
      <protection locked="0"/>
    </xf>
    <xf numFmtId="0" fontId="19" fillId="0" borderId="8" xfId="0" applyFont="1" applyBorder="1" applyAlignment="1" applyProtection="1">
      <alignment horizontal="left" vertical="center" wrapText="1"/>
    </xf>
    <xf numFmtId="0" fontId="19" fillId="0" borderId="20" xfId="0" applyFont="1" applyBorder="1" applyAlignment="1" applyProtection="1">
      <alignment horizontal="left" vertical="center" wrapText="1"/>
    </xf>
    <xf numFmtId="165" fontId="3" fillId="3" borderId="18" xfId="0" applyNumberFormat="1" applyFont="1" applyFill="1" applyBorder="1" applyAlignment="1" applyProtection="1">
      <alignment horizontal="right" vertical="top" wrapText="1" indent="1"/>
      <protection locked="0"/>
    </xf>
    <xf numFmtId="165" fontId="3" fillId="3" borderId="19" xfId="0" applyNumberFormat="1" applyFont="1" applyFill="1" applyBorder="1" applyAlignment="1" applyProtection="1">
      <alignment horizontal="right" vertical="top" wrapText="1" indent="1"/>
      <protection locked="0"/>
    </xf>
    <xf numFmtId="0" fontId="3" fillId="0" borderId="8" xfId="0" applyFont="1" applyBorder="1" applyAlignment="1" applyProtection="1">
      <alignment horizontal="left" vertical="center"/>
    </xf>
    <xf numFmtId="0" fontId="3" fillId="0" borderId="20" xfId="0" applyFont="1" applyBorder="1" applyAlignment="1" applyProtection="1">
      <alignment horizontal="left" vertical="center"/>
    </xf>
    <xf numFmtId="164" fontId="3" fillId="3" borderId="18" xfId="1" applyNumberFormat="1" applyFont="1" applyFill="1" applyBorder="1" applyAlignment="1" applyProtection="1">
      <alignment horizontal="right" vertical="top" wrapText="1" indent="1"/>
      <protection locked="0"/>
    </xf>
    <xf numFmtId="164" fontId="3" fillId="3" borderId="19" xfId="1" applyNumberFormat="1" applyFont="1" applyFill="1" applyBorder="1" applyAlignment="1" applyProtection="1">
      <alignment horizontal="right" vertical="top" wrapText="1" indent="1"/>
      <protection locked="0"/>
    </xf>
    <xf numFmtId="0" fontId="3" fillId="0" borderId="4" xfId="0" applyFont="1" applyBorder="1" applyAlignment="1" applyProtection="1">
      <alignment horizontal="center" vertical="top" wrapText="1"/>
    </xf>
    <xf numFmtId="0" fontId="3" fillId="0" borderId="0" xfId="0" applyFont="1" applyAlignment="1" applyProtection="1">
      <alignment horizontal="center" vertical="top" wrapText="1"/>
    </xf>
    <xf numFmtId="0" fontId="6" fillId="0" borderId="0" xfId="0" applyFont="1" applyProtection="1"/>
    <xf numFmtId="0" fontId="6" fillId="0" borderId="5" xfId="0" applyFont="1" applyBorder="1" applyProtection="1"/>
    <xf numFmtId="0" fontId="13" fillId="2" borderId="10" xfId="0" applyFont="1" applyFill="1" applyBorder="1" applyAlignment="1" applyProtection="1">
      <alignment horizontal="left" wrapText="1"/>
    </xf>
    <xf numFmtId="0" fontId="13" fillId="2" borderId="11" xfId="0" applyFont="1" applyFill="1" applyBorder="1" applyAlignment="1" applyProtection="1">
      <alignment horizontal="left" wrapText="1"/>
    </xf>
    <xf numFmtId="0" fontId="3" fillId="0" borderId="18" xfId="0" applyFont="1" applyBorder="1" applyAlignment="1" applyProtection="1">
      <alignment horizontal="right" vertical="top" wrapText="1" indent="1"/>
    </xf>
    <xf numFmtId="0" fontId="3" fillId="0" borderId="19" xfId="0" applyFont="1" applyBorder="1" applyAlignment="1" applyProtection="1">
      <alignment horizontal="right" vertical="top" wrapText="1" indent="1"/>
    </xf>
    <xf numFmtId="0" fontId="21" fillId="0" borderId="13" xfId="0" applyFont="1" applyBorder="1" applyAlignment="1" applyProtection="1">
      <alignment horizontal="left" vertical="center" wrapText="1"/>
    </xf>
    <xf numFmtId="0" fontId="21" fillId="0" borderId="16" xfId="0" applyFont="1" applyBorder="1" applyAlignment="1" applyProtection="1">
      <alignment horizontal="left" vertical="center" wrapText="1"/>
    </xf>
    <xf numFmtId="0" fontId="21" fillId="0" borderId="8" xfId="0" applyFont="1" applyBorder="1" applyAlignment="1" applyProtection="1">
      <alignment horizontal="left" vertical="center"/>
    </xf>
    <xf numFmtId="0" fontId="21" fillId="0" borderId="20" xfId="0" applyFont="1" applyBorder="1" applyAlignment="1" applyProtection="1">
      <alignment horizontal="left" vertical="center"/>
    </xf>
    <xf numFmtId="0" fontId="3" fillId="0" borderId="18" xfId="0" applyFont="1" applyBorder="1" applyAlignment="1" applyProtection="1">
      <alignment horizontal="right" vertical="center" wrapText="1" indent="1"/>
    </xf>
    <xf numFmtId="0" fontId="3" fillId="0" borderId="19" xfId="0" applyFont="1" applyBorder="1" applyAlignment="1" applyProtection="1">
      <alignment horizontal="right" vertical="center" wrapText="1" indent="1"/>
    </xf>
    <xf numFmtId="0" fontId="3" fillId="3" borderId="18" xfId="0" applyFont="1" applyFill="1" applyBorder="1" applyAlignment="1" applyProtection="1">
      <alignment horizontal="right" vertical="top" wrapText="1" indent="1"/>
      <protection locked="0"/>
    </xf>
    <xf numFmtId="0" fontId="3" fillId="3" borderId="19" xfId="0" applyFont="1" applyFill="1" applyBorder="1" applyAlignment="1" applyProtection="1">
      <alignment horizontal="right" vertical="top" wrapText="1" indent="1"/>
      <protection locked="0"/>
    </xf>
    <xf numFmtId="0" fontId="4" fillId="0" borderId="0" xfId="0" applyFont="1" applyAlignment="1" applyProtection="1">
      <alignment vertical="center" wrapText="1"/>
    </xf>
    <xf numFmtId="0" fontId="0" fillId="0" borderId="0" xfId="0" applyProtection="1"/>
    <xf numFmtId="0" fontId="8" fillId="0" borderId="0" xfId="0" applyFont="1" applyAlignment="1" applyProtection="1">
      <alignment horizontal="left" vertical="top" wrapText="1"/>
    </xf>
    <xf numFmtId="0" fontId="8" fillId="0" borderId="5" xfId="0" applyFont="1" applyBorder="1" applyAlignment="1" applyProtection="1">
      <alignment horizontal="left" vertical="top" wrapText="1"/>
    </xf>
    <xf numFmtId="0" fontId="10" fillId="0" borderId="0" xfId="2" applyFont="1" applyBorder="1" applyAlignment="1" applyProtection="1">
      <alignment horizontal="left" vertical="top" wrapText="1"/>
    </xf>
    <xf numFmtId="0" fontId="10" fillId="0" borderId="5" xfId="2" applyFont="1" applyBorder="1" applyAlignment="1" applyProtection="1">
      <alignment horizontal="left" vertical="top" wrapText="1"/>
    </xf>
    <xf numFmtId="0" fontId="8" fillId="0" borderId="0" xfId="0" applyFont="1" applyAlignment="1" applyProtection="1">
      <alignment horizontal="left"/>
    </xf>
    <xf numFmtId="0" fontId="8" fillId="0" borderId="5" xfId="0" applyFont="1" applyBorder="1" applyAlignment="1" applyProtection="1">
      <alignment horizontal="left"/>
    </xf>
    <xf numFmtId="0" fontId="3" fillId="3" borderId="14" xfId="0" applyFont="1" applyFill="1" applyBorder="1" applyAlignment="1" applyProtection="1">
      <alignment horizontal="right" vertical="top" wrapText="1" indent="1"/>
      <protection locked="0"/>
    </xf>
    <xf numFmtId="0" fontId="3" fillId="3" borderId="15" xfId="0" applyFont="1" applyFill="1" applyBorder="1" applyAlignment="1" applyProtection="1">
      <alignment horizontal="right" vertical="top" wrapText="1" indent="1"/>
      <protection locked="0"/>
    </xf>
    <xf numFmtId="164" fontId="3" fillId="0" borderId="18" xfId="1" applyNumberFormat="1" applyFont="1" applyFill="1" applyBorder="1" applyAlignment="1" applyProtection="1">
      <alignment horizontal="right" vertical="top" wrapText="1" indent="1"/>
    </xf>
    <xf numFmtId="164" fontId="3" fillId="0" borderId="19" xfId="1" applyNumberFormat="1" applyFont="1" applyFill="1" applyBorder="1" applyAlignment="1" applyProtection="1">
      <alignment horizontal="right" vertical="top" wrapText="1" indent="1"/>
    </xf>
    <xf numFmtId="0" fontId="21" fillId="0" borderId="8" xfId="0" applyFont="1" applyBorder="1" applyAlignment="1" applyProtection="1">
      <alignment horizontal="left" vertical="center" wrapText="1"/>
    </xf>
    <xf numFmtId="0" fontId="21" fillId="0" borderId="20" xfId="0" applyFont="1" applyBorder="1" applyAlignment="1" applyProtection="1">
      <alignment horizontal="left" vertical="center" wrapText="1"/>
    </xf>
    <xf numFmtId="49" fontId="3" fillId="0" borderId="18" xfId="0" applyNumberFormat="1" applyFont="1" applyBorder="1" applyAlignment="1" applyProtection="1">
      <alignment horizontal="right" vertical="top" wrapText="1" indent="1"/>
    </xf>
    <xf numFmtId="49" fontId="3" fillId="0" borderId="19" xfId="0" applyNumberFormat="1" applyFont="1" applyBorder="1" applyAlignment="1" applyProtection="1">
      <alignment horizontal="right" vertical="top" wrapText="1" indent="1"/>
    </xf>
    <xf numFmtId="0" fontId="22" fillId="0" borderId="8" xfId="0" applyFont="1" applyBorder="1" applyAlignment="1" applyProtection="1">
      <alignment horizontal="left" vertical="center" wrapText="1"/>
    </xf>
    <xf numFmtId="0" fontId="22" fillId="0" borderId="20" xfId="0" applyFont="1" applyBorder="1" applyAlignment="1" applyProtection="1">
      <alignment horizontal="left" vertical="center" wrapText="1"/>
    </xf>
    <xf numFmtId="165" fontId="3" fillId="0" borderId="18" xfId="0" applyNumberFormat="1" applyFont="1" applyBorder="1" applyAlignment="1" applyProtection="1">
      <alignment horizontal="right" vertical="top" wrapText="1" indent="1"/>
    </xf>
    <xf numFmtId="165" fontId="3" fillId="0" borderId="19" xfId="0" applyNumberFormat="1" applyFont="1" applyBorder="1" applyAlignment="1" applyProtection="1">
      <alignment horizontal="right" vertical="top" wrapText="1" indent="1"/>
    </xf>
    <xf numFmtId="166" fontId="3" fillId="3" borderId="18" xfId="0" applyNumberFormat="1" applyFont="1" applyFill="1" applyBorder="1" applyAlignment="1" applyProtection="1">
      <alignment horizontal="right" vertical="top" wrapText="1" indent="1"/>
      <protection locked="0"/>
    </xf>
    <xf numFmtId="166" fontId="3" fillId="3" borderId="19" xfId="0" applyNumberFormat="1" applyFont="1" applyFill="1" applyBorder="1" applyAlignment="1" applyProtection="1">
      <alignment horizontal="right" vertical="top" wrapText="1" indent="1"/>
      <protection locked="0"/>
    </xf>
  </cellXfs>
  <cellStyles count="3">
    <cellStyle name="Hipervínculo" xfId="2" builtinId="8"/>
    <cellStyle name="Millares" xfId="1" builtinId="3"/>
    <cellStyle name="Normal" xfId="0" builtinId="0"/>
  </cellStyles>
  <dxfs count="3">
    <dxf>
      <font>
        <color theme="1" tint="0.49995422223578601"/>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190500</xdr:colOff>
      <xdr:row>1</xdr:row>
      <xdr:rowOff>114300</xdr:rowOff>
    </xdr:from>
    <xdr:ext cx="1428750" cy="571500"/>
    <xdr:pic>
      <xdr:nvPicPr>
        <xdr:cNvPr id="2" name="image1.png">
          <a:extLst>
            <a:ext uri="{FF2B5EF4-FFF2-40B4-BE49-F238E27FC236}">
              <a16:creationId xmlns:a16="http://schemas.microsoft.com/office/drawing/2014/main" id="{A5292C21-3051-432D-9E30-8B6CD21E1C25}"/>
            </a:ext>
          </a:extLst>
        </xdr:cNvPr>
        <xdr:cNvPicPr preferRelativeResize="0">
          <a:picLocks noChangeAspect="1"/>
        </xdr:cNvPicPr>
      </xdr:nvPicPr>
      <xdr:blipFill>
        <a:blip xmlns:r="http://schemas.openxmlformats.org/officeDocument/2006/relationships" r:embed="rId1"/>
        <a:stretch>
          <a:fillRect/>
        </a:stretch>
      </xdr:blipFill>
      <xdr:spPr>
        <a:xfrm>
          <a:off x="438150" y="314325"/>
          <a:ext cx="1428750" cy="571500"/>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eacargocharter.org/resour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2929-338D-4E3D-8DE4-0E63F60FE70A}">
  <dimension ref="A1:Z147"/>
  <sheetViews>
    <sheetView showGridLines="0" showRowColHeaders="0" tabSelected="1" topLeftCell="A3" workbookViewId="0">
      <selection activeCell="F9" sqref="F9:G9"/>
    </sheetView>
  </sheetViews>
  <sheetFormatPr baseColWidth="10" defaultColWidth="0" defaultRowHeight="15" zeroHeight="1" x14ac:dyDescent="0.25"/>
  <cols>
    <col min="1" max="1" width="3.7109375" style="13" customWidth="1"/>
    <col min="2" max="2" width="11.42578125" style="13" customWidth="1"/>
    <col min="3" max="3" width="3.28515625" style="13" customWidth="1"/>
    <col min="4" max="4" width="11.42578125" style="13" customWidth="1"/>
    <col min="5" max="5" width="3.7109375" style="13" customWidth="1"/>
    <col min="6" max="6" width="19.42578125" style="13" customWidth="1"/>
    <col min="7" max="7" width="18.140625" style="13" customWidth="1"/>
    <col min="8" max="8" width="15.5703125" style="13" customWidth="1"/>
    <col min="9" max="9" width="15" style="13" customWidth="1"/>
    <col min="10" max="15" width="11.42578125" style="13" customWidth="1"/>
    <col min="16" max="16" width="3.7109375" style="13" customWidth="1"/>
    <col min="17" max="16384" width="11.42578125" style="13" hidden="1"/>
  </cols>
  <sheetData>
    <row r="1" spans="2:20" ht="15.75" thickBot="1" x14ac:dyDescent="0.3"/>
    <row r="2" spans="2:20" x14ac:dyDescent="0.25">
      <c r="B2" s="14"/>
      <c r="C2" s="15"/>
      <c r="D2" s="15"/>
      <c r="E2" s="15"/>
      <c r="F2" s="15"/>
      <c r="G2" s="15"/>
      <c r="H2" s="15"/>
      <c r="I2" s="15"/>
      <c r="J2" s="15"/>
      <c r="K2" s="15"/>
      <c r="L2" s="15"/>
      <c r="M2" s="15"/>
      <c r="N2" s="15"/>
      <c r="O2" s="16"/>
      <c r="P2" s="17"/>
    </row>
    <row r="3" spans="2:20" ht="22.5" customHeight="1" x14ac:dyDescent="0.25">
      <c r="B3" s="18"/>
      <c r="C3" s="19"/>
      <c r="D3" s="19"/>
      <c r="E3" s="19"/>
      <c r="F3" s="19"/>
      <c r="G3" s="19"/>
      <c r="H3" s="253" t="s">
        <v>0</v>
      </c>
      <c r="I3" s="254"/>
      <c r="J3" s="254"/>
      <c r="K3" s="254"/>
      <c r="L3" s="254"/>
      <c r="M3" s="254"/>
      <c r="N3" s="254"/>
      <c r="O3" s="240"/>
      <c r="P3" s="17"/>
    </row>
    <row r="4" spans="2:20" ht="54.75" customHeight="1" thickBot="1" x14ac:dyDescent="0.3">
      <c r="B4" s="20" t="s">
        <v>1</v>
      </c>
      <c r="C4" s="21"/>
      <c r="D4" s="22"/>
      <c r="E4" s="22"/>
      <c r="F4" s="23"/>
      <c r="G4" s="23"/>
      <c r="H4" s="255" t="s">
        <v>2</v>
      </c>
      <c r="I4" s="255"/>
      <c r="J4" s="255"/>
      <c r="K4" s="255"/>
      <c r="L4" s="255"/>
      <c r="M4" s="255"/>
      <c r="N4" s="255"/>
      <c r="O4" s="256"/>
      <c r="P4" s="17"/>
      <c r="T4" s="13" t="s">
        <v>170</v>
      </c>
    </row>
    <row r="5" spans="2:20" ht="15.75" thickBot="1" x14ac:dyDescent="0.3">
      <c r="B5" s="20"/>
      <c r="C5" s="21"/>
      <c r="D5" s="24"/>
      <c r="E5" s="25">
        <v>0</v>
      </c>
      <c r="F5" s="26" t="s">
        <v>3</v>
      </c>
      <c r="G5" s="24"/>
      <c r="H5" s="257" t="s">
        <v>4</v>
      </c>
      <c r="I5" s="257"/>
      <c r="J5" s="257"/>
      <c r="K5" s="257"/>
      <c r="L5" s="257"/>
      <c r="M5" s="257"/>
      <c r="N5" s="257"/>
      <c r="O5" s="258"/>
      <c r="P5" s="17"/>
    </row>
    <row r="6" spans="2:20" ht="15.75" thickBot="1" x14ac:dyDescent="0.3">
      <c r="B6" s="20"/>
      <c r="C6" s="21"/>
      <c r="D6" s="19"/>
      <c r="E6" s="27">
        <v>1</v>
      </c>
      <c r="F6" s="28" t="s">
        <v>5</v>
      </c>
      <c r="G6" s="19"/>
      <c r="H6" s="259" t="s">
        <v>6</v>
      </c>
      <c r="I6" s="259"/>
      <c r="J6" s="259"/>
      <c r="K6" s="259"/>
      <c r="L6" s="259"/>
      <c r="M6" s="259"/>
      <c r="N6" s="259"/>
      <c r="O6" s="260"/>
      <c r="P6" s="17"/>
    </row>
    <row r="7" spans="2:20" x14ac:dyDescent="0.25">
      <c r="B7" s="18"/>
      <c r="C7" s="19"/>
      <c r="D7" s="19"/>
      <c r="E7" s="29">
        <v>2</v>
      </c>
      <c r="F7" s="28" t="s">
        <v>7</v>
      </c>
      <c r="G7" s="19"/>
      <c r="H7" s="19"/>
      <c r="I7" s="19"/>
      <c r="J7" s="19"/>
      <c r="K7" s="19"/>
      <c r="L7" s="19"/>
      <c r="M7" s="19"/>
      <c r="N7" s="19"/>
      <c r="O7" s="30"/>
      <c r="P7" s="17"/>
    </row>
    <row r="8" spans="2:20" ht="18.75" x14ac:dyDescent="0.3">
      <c r="B8" s="31" t="s">
        <v>8</v>
      </c>
      <c r="C8" s="32"/>
      <c r="D8" s="33"/>
      <c r="E8" s="33"/>
      <c r="F8" s="33"/>
      <c r="G8" s="33"/>
      <c r="H8" s="34" t="s">
        <v>9</v>
      </c>
      <c r="I8" s="35" t="s">
        <v>10</v>
      </c>
      <c r="J8" s="35"/>
      <c r="K8" s="35"/>
      <c r="L8" s="35"/>
      <c r="M8" s="35"/>
      <c r="N8" s="35"/>
      <c r="O8" s="36"/>
      <c r="P8" s="37"/>
    </row>
    <row r="9" spans="2:20" x14ac:dyDescent="0.25">
      <c r="B9" s="38" t="s">
        <v>11</v>
      </c>
      <c r="C9" s="39"/>
      <c r="D9" s="39"/>
      <c r="E9" s="40">
        <v>2</v>
      </c>
      <c r="F9" s="261"/>
      <c r="G9" s="262"/>
      <c r="H9" s="41"/>
      <c r="I9" s="42" t="s">
        <v>12</v>
      </c>
      <c r="J9" s="42"/>
      <c r="K9" s="42"/>
      <c r="L9" s="42"/>
      <c r="M9" s="42"/>
      <c r="N9" s="42"/>
      <c r="O9" s="43"/>
      <c r="P9" s="17"/>
    </row>
    <row r="10" spans="2:20" x14ac:dyDescent="0.25">
      <c r="B10" s="44" t="s">
        <v>13</v>
      </c>
      <c r="C10" s="45"/>
      <c r="D10" s="45"/>
      <c r="E10" s="29">
        <f>IF(F10&lt;&gt;"",2,0)</f>
        <v>0</v>
      </c>
      <c r="F10" s="227"/>
      <c r="G10" s="228"/>
      <c r="H10" s="46"/>
      <c r="I10" s="47" t="s">
        <v>14</v>
      </c>
      <c r="J10" s="47"/>
      <c r="K10" s="47"/>
      <c r="L10" s="47"/>
      <c r="M10" s="47"/>
      <c r="N10" s="47"/>
      <c r="O10" s="48"/>
      <c r="P10" s="17"/>
    </row>
    <row r="11" spans="2:20" x14ac:dyDescent="0.25">
      <c r="B11" s="44" t="s">
        <v>15</v>
      </c>
      <c r="C11" s="45"/>
      <c r="D11" s="45"/>
      <c r="E11" s="29">
        <f>IF(F11&lt;&gt;"",2,0)</f>
        <v>2</v>
      </c>
      <c r="F11" s="227" t="s">
        <v>16</v>
      </c>
      <c r="G11" s="228"/>
      <c r="H11" s="46"/>
      <c r="I11" s="47" t="s">
        <v>17</v>
      </c>
      <c r="J11" s="47"/>
      <c r="K11" s="47"/>
      <c r="L11" s="47"/>
      <c r="M11" s="47"/>
      <c r="N11" s="47"/>
      <c r="O11" s="48"/>
      <c r="P11" s="17"/>
    </row>
    <row r="12" spans="2:20" ht="30" x14ac:dyDescent="0.25">
      <c r="B12" s="44" t="s">
        <v>18</v>
      </c>
      <c r="C12" s="45"/>
      <c r="D12" s="45"/>
      <c r="E12" s="29">
        <v>2</v>
      </c>
      <c r="F12" s="235"/>
      <c r="G12" s="236"/>
      <c r="H12" s="49" t="s">
        <v>19</v>
      </c>
      <c r="I12" s="47" t="s">
        <v>20</v>
      </c>
      <c r="J12" s="47"/>
      <c r="K12" s="47"/>
      <c r="L12" s="47"/>
      <c r="M12" s="47"/>
      <c r="N12" s="47"/>
      <c r="O12" s="48"/>
      <c r="P12" s="17"/>
    </row>
    <row r="13" spans="2:20" x14ac:dyDescent="0.25">
      <c r="B13" s="50" t="s">
        <v>21</v>
      </c>
      <c r="C13" s="51"/>
      <c r="D13" s="51"/>
      <c r="E13" s="52"/>
      <c r="F13" s="249" t="s">
        <v>22</v>
      </c>
      <c r="G13" s="250"/>
      <c r="H13" s="46"/>
      <c r="I13" s="47" t="s">
        <v>23</v>
      </c>
      <c r="J13" s="47"/>
      <c r="K13" s="47"/>
      <c r="L13" s="47"/>
      <c r="M13" s="47"/>
      <c r="N13" s="47"/>
      <c r="O13" s="48"/>
      <c r="P13" s="17"/>
    </row>
    <row r="14" spans="2:20" x14ac:dyDescent="0.25">
      <c r="B14" s="44" t="s">
        <v>24</v>
      </c>
      <c r="C14" s="45"/>
      <c r="D14" s="45"/>
      <c r="E14" s="29">
        <v>22</v>
      </c>
      <c r="F14" s="251"/>
      <c r="G14" s="252"/>
      <c r="H14" s="46"/>
      <c r="I14" s="47" t="s">
        <v>25</v>
      </c>
      <c r="J14" s="47"/>
      <c r="K14" s="47"/>
      <c r="L14" s="47"/>
      <c r="M14" s="47"/>
      <c r="N14" s="47"/>
      <c r="O14" s="48"/>
      <c r="P14" s="17"/>
    </row>
    <row r="15" spans="2:20" x14ac:dyDescent="0.25">
      <c r="B15" s="237"/>
      <c r="C15" s="238"/>
      <c r="D15" s="238"/>
      <c r="E15" s="238"/>
      <c r="F15" s="238"/>
      <c r="G15" s="239"/>
      <c r="H15" s="239"/>
      <c r="I15" s="239"/>
      <c r="J15" s="239"/>
      <c r="K15" s="239"/>
      <c r="L15" s="239"/>
      <c r="M15" s="239"/>
      <c r="N15" s="239"/>
      <c r="O15" s="240"/>
      <c r="P15" s="17"/>
    </row>
    <row r="16" spans="2:20" ht="18.75" x14ac:dyDescent="0.25">
      <c r="B16" s="53" t="s">
        <v>26</v>
      </c>
      <c r="C16" s="54"/>
      <c r="D16" s="54"/>
      <c r="E16" s="54"/>
      <c r="F16" s="54"/>
      <c r="G16" s="54"/>
      <c r="H16" s="54"/>
      <c r="I16" s="54"/>
      <c r="J16" s="54"/>
      <c r="K16" s="54"/>
      <c r="L16" s="54"/>
      <c r="M16" s="54"/>
      <c r="N16" s="54"/>
      <c r="O16" s="55"/>
      <c r="P16" s="37"/>
    </row>
    <row r="17" spans="2:16" ht="18.75" x14ac:dyDescent="0.3">
      <c r="B17" s="56" t="s">
        <v>27</v>
      </c>
      <c r="C17" s="57"/>
      <c r="D17" s="33"/>
      <c r="E17" s="33"/>
      <c r="F17" s="33"/>
      <c r="G17" s="34"/>
      <c r="H17" s="34" t="s">
        <v>9</v>
      </c>
      <c r="I17" s="35" t="s">
        <v>10</v>
      </c>
      <c r="J17" s="35"/>
      <c r="K17" s="35"/>
      <c r="L17" s="35"/>
      <c r="M17" s="35"/>
      <c r="N17" s="35"/>
      <c r="O17" s="36"/>
      <c r="P17" s="37"/>
    </row>
    <row r="18" spans="2:16" x14ac:dyDescent="0.25">
      <c r="B18" s="38" t="s">
        <v>28</v>
      </c>
      <c r="C18" s="39"/>
      <c r="D18" s="39"/>
      <c r="E18" s="40">
        <f>IF(F18&lt;&gt;"",2,0)</f>
        <v>0</v>
      </c>
      <c r="F18" s="223"/>
      <c r="G18" s="224"/>
      <c r="H18" s="41"/>
      <c r="I18" s="225" t="s">
        <v>29</v>
      </c>
      <c r="J18" s="225"/>
      <c r="K18" s="225"/>
      <c r="L18" s="225"/>
      <c r="M18" s="225"/>
      <c r="N18" s="225"/>
      <c r="O18" s="226"/>
      <c r="P18" s="17"/>
    </row>
    <row r="19" spans="2:16" x14ac:dyDescent="0.25">
      <c r="B19" s="58" t="s">
        <v>30</v>
      </c>
      <c r="C19" s="59"/>
      <c r="D19" s="60"/>
      <c r="E19" s="29">
        <f>IF(F19&lt;&gt;"",IF(AND(LEN(F19)&gt;=S19,LEN(F19)&lt;=T19),2,1),0)</f>
        <v>0</v>
      </c>
      <c r="F19" s="251"/>
      <c r="G19" s="252"/>
      <c r="H19" s="61"/>
      <c r="I19" s="62" t="s">
        <v>31</v>
      </c>
      <c r="J19" s="63"/>
      <c r="K19" s="63"/>
      <c r="L19" s="63"/>
      <c r="M19" s="63"/>
      <c r="N19" s="63"/>
      <c r="O19" s="64"/>
      <c r="P19" s="17"/>
    </row>
    <row r="20" spans="2:16" x14ac:dyDescent="0.25">
      <c r="B20" s="44" t="s">
        <v>32</v>
      </c>
      <c r="C20" s="45"/>
      <c r="D20" s="45"/>
      <c r="E20" s="29">
        <f>IF(F20&lt;&gt;"",2,0)</f>
        <v>0</v>
      </c>
      <c r="F20" s="227"/>
      <c r="G20" s="228"/>
      <c r="H20" s="46"/>
      <c r="I20" s="215" t="s">
        <v>33</v>
      </c>
      <c r="J20" s="215"/>
      <c r="K20" s="215"/>
      <c r="L20" s="215"/>
      <c r="M20" s="215"/>
      <c r="N20" s="215"/>
      <c r="O20" s="216"/>
      <c r="P20" s="17"/>
    </row>
    <row r="21" spans="2:16" x14ac:dyDescent="0.25">
      <c r="B21" s="58" t="s">
        <v>30</v>
      </c>
      <c r="C21" s="59"/>
      <c r="D21" s="45"/>
      <c r="E21" s="29">
        <f>IF(F21&lt;&gt;"",IF(AND(LEN(F21)&gt;=S21,LEN(F21)&lt;=T21),2,1),0)</f>
        <v>0</v>
      </c>
      <c r="F21" s="251"/>
      <c r="G21" s="252"/>
      <c r="H21" s="46"/>
      <c r="I21" s="62" t="s">
        <v>34</v>
      </c>
      <c r="J21" s="65"/>
      <c r="K21" s="65"/>
      <c r="L21" s="65"/>
      <c r="M21" s="65"/>
      <c r="N21" s="65"/>
      <c r="O21" s="66"/>
      <c r="P21" s="17"/>
    </row>
    <row r="22" spans="2:16" x14ac:dyDescent="0.25">
      <c r="B22" s="44" t="s">
        <v>35</v>
      </c>
      <c r="C22" s="45"/>
      <c r="D22" s="45"/>
      <c r="E22" s="29">
        <v>2</v>
      </c>
      <c r="F22" s="227"/>
      <c r="G22" s="228"/>
      <c r="H22" s="49" t="str">
        <f>T4</f>
        <v>DD-MM-YYYY</v>
      </c>
      <c r="I22" s="229" t="s">
        <v>36</v>
      </c>
      <c r="J22" s="229"/>
      <c r="K22" s="229"/>
      <c r="L22" s="229"/>
      <c r="M22" s="229"/>
      <c r="N22" s="229"/>
      <c r="O22" s="230"/>
      <c r="P22" s="17"/>
    </row>
    <row r="23" spans="2:16" x14ac:dyDescent="0.25">
      <c r="B23" s="44" t="s">
        <v>37</v>
      </c>
      <c r="C23" s="45"/>
      <c r="D23" s="45"/>
      <c r="E23" s="29">
        <v>2</v>
      </c>
      <c r="F23" s="231"/>
      <c r="G23" s="232"/>
      <c r="H23" s="49" t="s">
        <v>38</v>
      </c>
      <c r="I23" s="229"/>
      <c r="J23" s="229"/>
      <c r="K23" s="229"/>
      <c r="L23" s="229"/>
      <c r="M23" s="229"/>
      <c r="N23" s="229"/>
      <c r="O23" s="230"/>
      <c r="P23" s="17"/>
    </row>
    <row r="24" spans="2:16" x14ac:dyDescent="0.25">
      <c r="B24" s="44" t="s">
        <v>39</v>
      </c>
      <c r="C24" s="45"/>
      <c r="D24" s="45"/>
      <c r="E24" s="29">
        <v>2</v>
      </c>
      <c r="F24" s="227"/>
      <c r="G24" s="228"/>
      <c r="H24" s="49" t="str">
        <f>H22</f>
        <v>DD-MM-YYYY</v>
      </c>
      <c r="I24" s="229" t="s">
        <v>40</v>
      </c>
      <c r="J24" s="229"/>
      <c r="K24" s="229"/>
      <c r="L24" s="229"/>
      <c r="M24" s="229"/>
      <c r="N24" s="229"/>
      <c r="O24" s="230"/>
      <c r="P24" s="17"/>
    </row>
    <row r="25" spans="2:16" x14ac:dyDescent="0.25">
      <c r="B25" s="44" t="s">
        <v>41</v>
      </c>
      <c r="C25" s="45"/>
      <c r="D25" s="45"/>
      <c r="E25" s="29">
        <v>2</v>
      </c>
      <c r="F25" s="231"/>
      <c r="G25" s="232"/>
      <c r="H25" s="49" t="s">
        <v>38</v>
      </c>
      <c r="I25" s="229"/>
      <c r="J25" s="229"/>
      <c r="K25" s="229"/>
      <c r="L25" s="229"/>
      <c r="M25" s="229"/>
      <c r="N25" s="229"/>
      <c r="O25" s="230"/>
      <c r="P25" s="17"/>
    </row>
    <row r="26" spans="2:16" ht="30" x14ac:dyDescent="0.25">
      <c r="B26" s="44" t="s">
        <v>42</v>
      </c>
      <c r="C26" s="45"/>
      <c r="D26" s="45"/>
      <c r="E26" s="29">
        <v>2</v>
      </c>
      <c r="F26" s="235"/>
      <c r="G26" s="236"/>
      <c r="H26" s="49" t="s">
        <v>43</v>
      </c>
      <c r="I26" s="215" t="s">
        <v>44</v>
      </c>
      <c r="J26" s="215"/>
      <c r="K26" s="215"/>
      <c r="L26" s="215"/>
      <c r="M26" s="215"/>
      <c r="N26" s="215"/>
      <c r="O26" s="216"/>
      <c r="P26" s="17"/>
    </row>
    <row r="27" spans="2:16" x14ac:dyDescent="0.25">
      <c r="B27" s="237"/>
      <c r="C27" s="238"/>
      <c r="D27" s="238"/>
      <c r="E27" s="238"/>
      <c r="F27" s="238"/>
      <c r="G27" s="239"/>
      <c r="H27" s="239"/>
      <c r="I27" s="239"/>
      <c r="J27" s="239"/>
      <c r="K27" s="239"/>
      <c r="L27" s="239"/>
      <c r="M27" s="239"/>
      <c r="N27" s="239"/>
      <c r="O27" s="240"/>
      <c r="P27" s="17"/>
    </row>
    <row r="28" spans="2:16" ht="18.75" x14ac:dyDescent="0.25">
      <c r="B28" s="53" t="s">
        <v>45</v>
      </c>
      <c r="C28" s="54"/>
      <c r="D28" s="54"/>
      <c r="E28" s="54"/>
      <c r="F28" s="54"/>
      <c r="G28" s="54"/>
      <c r="H28" s="54"/>
      <c r="I28" s="54"/>
      <c r="J28" s="54"/>
      <c r="K28" s="54"/>
      <c r="L28" s="54"/>
      <c r="M28" s="54"/>
      <c r="N28" s="54"/>
      <c r="O28" s="55"/>
      <c r="P28" s="37"/>
    </row>
    <row r="29" spans="2:16" ht="18.75" x14ac:dyDescent="0.3">
      <c r="B29" s="67"/>
      <c r="C29" s="33"/>
      <c r="D29" s="33"/>
      <c r="E29" s="33"/>
      <c r="F29" s="33"/>
      <c r="G29" s="34"/>
      <c r="H29" s="34" t="s">
        <v>9</v>
      </c>
      <c r="I29" s="241" t="s">
        <v>10</v>
      </c>
      <c r="J29" s="241"/>
      <c r="K29" s="241"/>
      <c r="L29" s="241"/>
      <c r="M29" s="241"/>
      <c r="N29" s="241"/>
      <c r="O29" s="242"/>
      <c r="P29" s="37"/>
    </row>
    <row r="30" spans="2:16" x14ac:dyDescent="0.25">
      <c r="B30" s="38" t="s">
        <v>46</v>
      </c>
      <c r="C30" s="39"/>
      <c r="D30" s="39"/>
      <c r="E30" s="40"/>
      <c r="F30" s="243" t="str">
        <f>F20&amp;""</f>
        <v/>
      </c>
      <c r="G30" s="244"/>
      <c r="H30" s="41"/>
      <c r="I30" s="245" t="s">
        <v>47</v>
      </c>
      <c r="J30" s="245"/>
      <c r="K30" s="245"/>
      <c r="L30" s="245"/>
      <c r="M30" s="245"/>
      <c r="N30" s="245"/>
      <c r="O30" s="246"/>
      <c r="P30" s="17"/>
    </row>
    <row r="31" spans="2:16" x14ac:dyDescent="0.25">
      <c r="B31" s="58" t="s">
        <v>30</v>
      </c>
      <c r="C31" s="59"/>
      <c r="D31" s="60"/>
      <c r="E31" s="29"/>
      <c r="F31" s="243" t="str">
        <f>F21&amp;""</f>
        <v/>
      </c>
      <c r="G31" s="244"/>
      <c r="H31" s="61"/>
      <c r="I31" s="247" t="s">
        <v>48</v>
      </c>
      <c r="J31" s="247"/>
      <c r="K31" s="247"/>
      <c r="L31" s="247"/>
      <c r="M31" s="247"/>
      <c r="N31" s="247"/>
      <c r="O31" s="248"/>
      <c r="P31" s="17"/>
    </row>
    <row r="32" spans="2:16" x14ac:dyDescent="0.25">
      <c r="B32" s="44" t="s">
        <v>49</v>
      </c>
      <c r="C32" s="45"/>
      <c r="D32" s="45"/>
      <c r="E32" s="29">
        <f>IF(F32&lt;&gt;"",2,0)</f>
        <v>0</v>
      </c>
      <c r="F32" s="227"/>
      <c r="G32" s="228"/>
      <c r="H32" s="46"/>
      <c r="I32" s="233" t="s">
        <v>50</v>
      </c>
      <c r="J32" s="233"/>
      <c r="K32" s="233"/>
      <c r="L32" s="233"/>
      <c r="M32" s="233"/>
      <c r="N32" s="233"/>
      <c r="O32" s="234"/>
      <c r="P32" s="17"/>
    </row>
    <row r="33" spans="2:26" x14ac:dyDescent="0.25">
      <c r="B33" s="58" t="s">
        <v>30</v>
      </c>
      <c r="C33" s="59"/>
      <c r="D33" s="45"/>
      <c r="E33" s="29">
        <f>IF(F33&lt;&gt;"",IF(AND(LEN(F33)&gt;=S33,LEN(F33)&lt;=T33),2,1),0)</f>
        <v>0</v>
      </c>
      <c r="F33" s="227"/>
      <c r="G33" s="228"/>
      <c r="H33" s="46"/>
      <c r="I33" s="62" t="s">
        <v>51</v>
      </c>
      <c r="J33" s="68"/>
      <c r="K33" s="68"/>
      <c r="L33" s="68"/>
      <c r="M33" s="68"/>
      <c r="N33" s="68"/>
      <c r="O33" s="69"/>
      <c r="P33" s="17"/>
    </row>
    <row r="34" spans="2:26" x14ac:dyDescent="0.25">
      <c r="B34" s="44" t="s">
        <v>52</v>
      </c>
      <c r="C34" s="45"/>
      <c r="D34" s="45"/>
      <c r="E34" s="29">
        <v>2</v>
      </c>
      <c r="F34" s="267"/>
      <c r="G34" s="268"/>
      <c r="H34" s="49" t="str">
        <f>H22</f>
        <v>DD-MM-YYYY</v>
      </c>
      <c r="I34" s="265" t="s">
        <v>53</v>
      </c>
      <c r="J34" s="269"/>
      <c r="K34" s="269"/>
      <c r="L34" s="269"/>
      <c r="M34" s="269"/>
      <c r="N34" s="269"/>
      <c r="O34" s="270"/>
      <c r="P34" s="17"/>
    </row>
    <row r="35" spans="2:26" x14ac:dyDescent="0.25">
      <c r="B35" s="44" t="s">
        <v>54</v>
      </c>
      <c r="C35" s="45"/>
      <c r="D35" s="45"/>
      <c r="E35" s="29">
        <v>2</v>
      </c>
      <c r="F35" s="271"/>
      <c r="G35" s="272"/>
      <c r="H35" s="49" t="s">
        <v>38</v>
      </c>
      <c r="I35" s="269"/>
      <c r="J35" s="269"/>
      <c r="K35" s="269"/>
      <c r="L35" s="269"/>
      <c r="M35" s="269"/>
      <c r="N35" s="269"/>
      <c r="O35" s="270"/>
      <c r="P35" s="17"/>
    </row>
    <row r="36" spans="2:26" x14ac:dyDescent="0.25">
      <c r="B36" s="44" t="s">
        <v>55</v>
      </c>
      <c r="C36" s="45"/>
      <c r="D36" s="45"/>
      <c r="E36" s="29">
        <v>2</v>
      </c>
      <c r="F36" s="227"/>
      <c r="G36" s="228"/>
      <c r="H36" s="49" t="str">
        <f>H22</f>
        <v>DD-MM-YYYY</v>
      </c>
      <c r="I36" s="229" t="s">
        <v>56</v>
      </c>
      <c r="J36" s="229"/>
      <c r="K36" s="229"/>
      <c r="L36" s="229"/>
      <c r="M36" s="229"/>
      <c r="N36" s="229"/>
      <c r="O36" s="230"/>
      <c r="P36" s="17"/>
    </row>
    <row r="37" spans="2:26" x14ac:dyDescent="0.25">
      <c r="B37" s="44" t="s">
        <v>57</v>
      </c>
      <c r="C37" s="45"/>
      <c r="D37" s="45"/>
      <c r="E37" s="29">
        <v>2</v>
      </c>
      <c r="F37" s="273"/>
      <c r="G37" s="274"/>
      <c r="H37" s="49" t="s">
        <v>38</v>
      </c>
      <c r="I37" s="229"/>
      <c r="J37" s="229"/>
      <c r="K37" s="229"/>
      <c r="L37" s="229"/>
      <c r="M37" s="229"/>
      <c r="N37" s="229"/>
      <c r="O37" s="230"/>
      <c r="P37" s="17"/>
    </row>
    <row r="38" spans="2:26" x14ac:dyDescent="0.25">
      <c r="B38" s="44" t="s">
        <v>58</v>
      </c>
      <c r="C38" s="45"/>
      <c r="D38" s="45"/>
      <c r="E38" s="29">
        <v>2</v>
      </c>
      <c r="F38" s="263" t="str">
        <f>IF(AND(ISBLANK(G46),ISBLANK(G48),ISBLANK(G50),ISBLANK(G52),ISBLANK(G54),ISBLANK(G56),ISBLANK(G58),ISBLANK(G60),ISBLANK(G62),ISBLANK(G64),ISBLANK(G66),ISBLANK(G68),ISBLANK(G70),ISBLANK(G72),ISBLANK(G74),ISBLANK(G76),ISBLANK(G78),ISBLANK(G80),ISBLANK(G82),ISBLANK(G84),ISBLANK(G86),ISBLANK(G88),ISBLANK(G90),ISBLANK(G92),ISBLANK(G94),ISBLANK(G96),ISBLANK(G98),ISBLANK(G100),ISBLANK(G102),ISBLANK(G104)),"",(SUM(G45:G104)))</f>
        <v/>
      </c>
      <c r="G38" s="264"/>
      <c r="H38" s="49" t="s">
        <v>43</v>
      </c>
      <c r="I38" s="265" t="s">
        <v>59</v>
      </c>
      <c r="J38" s="265"/>
      <c r="K38" s="265"/>
      <c r="L38" s="265"/>
      <c r="M38" s="265"/>
      <c r="N38" s="265"/>
      <c r="O38" s="266"/>
      <c r="P38" s="17"/>
    </row>
    <row r="39" spans="2:26" x14ac:dyDescent="0.25"/>
    <row r="40" spans="2:26" ht="18.75" x14ac:dyDescent="0.25">
      <c r="B40" s="53" t="s">
        <v>60</v>
      </c>
      <c r="C40" s="54"/>
      <c r="D40" s="54"/>
      <c r="E40" s="54"/>
      <c r="F40" s="54"/>
      <c r="G40" s="54"/>
      <c r="H40" s="54"/>
      <c r="I40" s="54"/>
      <c r="J40" s="54"/>
      <c r="K40" s="54"/>
      <c r="L40" s="54"/>
      <c r="M40" s="54"/>
      <c r="N40" s="54"/>
      <c r="O40" s="55"/>
    </row>
    <row r="41" spans="2:26" ht="62.25" customHeight="1" x14ac:dyDescent="0.25">
      <c r="B41" s="214" t="s">
        <v>61</v>
      </c>
      <c r="C41" s="215"/>
      <c r="D41" s="215"/>
      <c r="E41" s="215"/>
      <c r="F41" s="215"/>
      <c r="G41" s="215"/>
      <c r="H41" s="215"/>
      <c r="I41" s="215"/>
      <c r="J41" s="215"/>
      <c r="K41" s="215"/>
      <c r="L41" s="215"/>
      <c r="M41" s="215"/>
      <c r="N41" s="215"/>
      <c r="O41" s="216"/>
    </row>
    <row r="42" spans="2:26" x14ac:dyDescent="0.25">
      <c r="B42" s="70"/>
      <c r="C42" s="71"/>
      <c r="D42" s="72">
        <f>IF(OR(MAX(S45:S67)=0,COUNTA(D45:D67)&lt;$W$45),0,IF(COUNTIFS(S45:S67,1)&lt;&gt;0,1,2))</f>
        <v>0</v>
      </c>
      <c r="E42" s="73"/>
      <c r="F42" s="72">
        <f>IF(COUNTIFS(F45:F67,"&lt;&gt;",F45:F67,"&lt;&gt;*Port stay*")+COUNTIFS(D45:D67,"&lt;&gt;",D45:D67,"&lt;&gt;*_empty_*",B45:B67,"*Leg*")=0,0,IF(COUNTIFS(F45:F67,"&lt;&gt;",F45:F67,"&lt;&gt;*Port stay*")&lt;COUNTIFS(D45:D67,"&lt;&gt;",D45:D67,"&lt;&gt;*_empty_*",B45:B67,"*Leg*"),IF(COUNTIFS(D45:D67,"&lt;&gt;",D45:D67,"&lt;&gt;*_empty_*",B45:B67,"*Leg*")=0,0,1),2))</f>
        <v>0</v>
      </c>
      <c r="G42" s="72">
        <f>IF(COUNTIFS(F45:F67,"&lt;&gt;",F45:F67,"&lt;&gt;*Port stay*")+COUNTIFS(D45:D67,"&lt;&gt;",D45:D67,"&lt;&gt;*_empty_*",B45:B67,"*Leg*")=0,0,IF(COUNTIFS(G45:G67,"&lt;&gt;",G45:G67,"&gt;0")&lt;COUNTIFS(D45:D67,"&lt;&gt;",D45:D67,"&lt;&gt;*_empty_*",B45:B67,"*Leg*"),IF(COUNTIFS(D45:D67,"&lt;&gt;",D45:D67,"&lt;&gt;*_empty_*",B45:B67,"*Leg*")=0,0,1),2))</f>
        <v>0</v>
      </c>
      <c r="H42" s="72">
        <f>IF(OR(MAX(U45:U67)=0,COUNTA(H45:H67)&lt;$W$45),0,IF(COUNTIFS(U45:U67,1)&lt;&gt;0,1,2))</f>
        <v>0</v>
      </c>
      <c r="I42" s="72">
        <f>IF(OR(MAX(V45:V67)=0,COUNTA(I45:I67)&lt;$W$45),0,IF(COUNTIFS(V45:V67,1)&lt;&gt;0,1,2))</f>
        <v>0</v>
      </c>
      <c r="J42" s="74"/>
      <c r="K42" s="74"/>
      <c r="L42" s="74"/>
      <c r="M42" s="74"/>
      <c r="N42" s="74"/>
      <c r="O42" s="75"/>
    </row>
    <row r="43" spans="2:26" ht="81" customHeight="1" x14ac:dyDescent="0.25">
      <c r="B43" s="217"/>
      <c r="C43" s="218"/>
      <c r="D43" s="219" t="s">
        <v>62</v>
      </c>
      <c r="E43" s="220"/>
      <c r="F43" s="76" t="s">
        <v>63</v>
      </c>
      <c r="G43" s="76" t="s">
        <v>64</v>
      </c>
      <c r="H43" s="76" t="s">
        <v>65</v>
      </c>
      <c r="I43" s="76" t="s">
        <v>66</v>
      </c>
      <c r="J43" s="77" t="s">
        <v>67</v>
      </c>
      <c r="K43" s="77" t="s">
        <v>68</v>
      </c>
      <c r="L43" s="77" t="s">
        <v>69</v>
      </c>
      <c r="M43" s="77" t="s">
        <v>70</v>
      </c>
      <c r="N43" s="78" t="s">
        <v>71</v>
      </c>
      <c r="O43" s="79" t="s">
        <v>71</v>
      </c>
      <c r="S43" s="80" t="s">
        <v>131</v>
      </c>
      <c r="U43" s="80" t="str">
        <f>IF(U11=AC7,"Quantity carried (cubic meters)","Quantity carried (metric tonnes)")</f>
        <v>Quantity carried (cubic meters)</v>
      </c>
      <c r="V43" s="80" t="str">
        <f>IF(U11=AC7,"Cargo quantity for this charterer (cubic meters)","Cargo quantity for this charterer (metric tonnes)")</f>
        <v>Cargo quantity for this charterer (cubic meters)</v>
      </c>
      <c r="W43" s="80" t="s">
        <v>132</v>
      </c>
      <c r="Y43" s="80" t="s">
        <v>133</v>
      </c>
      <c r="Z43" s="80" t="s">
        <v>134</v>
      </c>
    </row>
    <row r="44" spans="2:26" x14ac:dyDescent="0.25">
      <c r="B44" s="81" t="s">
        <v>72</v>
      </c>
      <c r="C44" s="29"/>
      <c r="D44" s="221" t="str">
        <f>F18&amp;""</f>
        <v/>
      </c>
      <c r="E44" s="222"/>
      <c r="F44" s="82" t="str">
        <f>F20&amp;""</f>
        <v/>
      </c>
      <c r="G44" s="1" t="str">
        <f>IF(ISBLANK($F$26),"",$F$26)</f>
        <v/>
      </c>
      <c r="H44" s="1"/>
      <c r="I44" s="1"/>
      <c r="J44" s="2"/>
      <c r="K44" s="2"/>
      <c r="L44" s="2"/>
      <c r="M44" s="2"/>
      <c r="N44" s="2"/>
      <c r="O44" s="3"/>
      <c r="S44" s="83">
        <f t="shared" ref="S44:S67" si="0">IF(AND(D44&lt;&gt;"",D44&lt;&gt;"_empty_"),2,0)</f>
        <v>0</v>
      </c>
      <c r="U44" s="84"/>
      <c r="V44" s="84"/>
      <c r="W44" s="84"/>
      <c r="Y44" s="11">
        <f t="shared" ref="Y44:Y75" si="1">INDEX($I$128:$I$146,MATCH(J$43,$J$128:$J$146,0))*J44+INDEX($I$128:$I$146,MATCH(K$43,$J$128:$J$146,0))*K44+INDEX($I$128:$I$146,MATCH(L$43,$J$128:$J$146,0))*L44+INDEX($I$128:$I$146,MATCH(M$43,$J$128:$J$146,0))*M44+IFERROR(INDEX($I$128:$I$146,MATCH(N$43,$J$128:$J$146,0))*N44,0)+IFERROR(INDEX($I$128:$I$146,MATCH(O$43,$J$128:$J$146,0))*O44,0)</f>
        <v>0</v>
      </c>
      <c r="Z44" s="11">
        <f>IFERROR(I45/H45*Y44,0)</f>
        <v>0</v>
      </c>
    </row>
    <row r="45" spans="2:26" x14ac:dyDescent="0.25">
      <c r="B45" s="85" t="s">
        <v>73</v>
      </c>
      <c r="C45" s="29"/>
      <c r="D45" s="212" t="str">
        <f>F30&amp;""</f>
        <v/>
      </c>
      <c r="E45" s="213"/>
      <c r="F45" s="205" t="s">
        <v>74</v>
      </c>
      <c r="G45" s="206"/>
      <c r="H45" s="4"/>
      <c r="I45" s="4"/>
      <c r="J45" s="2"/>
      <c r="K45" s="2"/>
      <c r="L45" s="2"/>
      <c r="M45" s="2"/>
      <c r="N45" s="2"/>
      <c r="O45" s="3"/>
      <c r="S45" s="83">
        <f t="shared" si="0"/>
        <v>0</v>
      </c>
      <c r="U45" s="80">
        <f t="shared" ref="U45:U67" si="2">IF(H45&lt;&gt;"",IF(AND(H45&gt;=0,H45&lt;=$F$12),2,1),0)</f>
        <v>0</v>
      </c>
      <c r="V45" s="80">
        <f t="shared" ref="V45:V67" si="3">IF(I45&lt;&gt;"",IF(AND(I45&gt;=0,I45&lt;=H45),2,1),0)</f>
        <v>0</v>
      </c>
      <c r="W45" s="11">
        <f>MAX(COUNTIFS(D45:D67,"&lt;&gt;",D45:D67,"&lt;&gt;_empty_"),COUNTA(H45:H67),COUNTA(I45:I67),COUNTA(J45:J67),COUNTA(K45:K67),COUNTA(L45:L67),COUNTA(M45:M67),COUNTA(N45:N67),COUNTA(O45:O67))</f>
        <v>1</v>
      </c>
      <c r="Y45" s="11">
        <f t="shared" si="1"/>
        <v>0</v>
      </c>
      <c r="Z45" s="11">
        <f t="shared" ref="Z45:Z67" si="4">IFERROR(I45/H45*Y45,0)</f>
        <v>0</v>
      </c>
    </row>
    <row r="46" spans="2:26" x14ac:dyDescent="0.25">
      <c r="B46" s="85" t="s">
        <v>75</v>
      </c>
      <c r="C46" s="29"/>
      <c r="D46" s="211"/>
      <c r="E46" s="210"/>
      <c r="F46" s="5"/>
      <c r="G46" s="4"/>
      <c r="H46" s="4"/>
      <c r="I46" s="4"/>
      <c r="J46" s="2"/>
      <c r="K46" s="2"/>
      <c r="L46" s="2"/>
      <c r="M46" s="2"/>
      <c r="N46" s="2"/>
      <c r="O46" s="3"/>
      <c r="S46" s="83">
        <f t="shared" si="0"/>
        <v>0</v>
      </c>
      <c r="U46" s="80">
        <f t="shared" si="2"/>
        <v>0</v>
      </c>
      <c r="V46" s="80">
        <f t="shared" si="3"/>
        <v>0</v>
      </c>
      <c r="W46" s="12"/>
      <c r="Y46" s="11">
        <f t="shared" si="1"/>
        <v>0</v>
      </c>
      <c r="Z46" s="11">
        <f t="shared" si="4"/>
        <v>0</v>
      </c>
    </row>
    <row r="47" spans="2:26" x14ac:dyDescent="0.25">
      <c r="B47" s="85" t="s">
        <v>76</v>
      </c>
      <c r="C47" s="29"/>
      <c r="D47" s="203" t="str">
        <f>IF(F46="","_empty_",F46)</f>
        <v>_empty_</v>
      </c>
      <c r="E47" s="204"/>
      <c r="F47" s="205" t="s">
        <v>74</v>
      </c>
      <c r="G47" s="206"/>
      <c r="H47" s="4"/>
      <c r="I47" s="4"/>
      <c r="J47" s="2"/>
      <c r="K47" s="2"/>
      <c r="L47" s="2"/>
      <c r="M47" s="2"/>
      <c r="N47" s="2"/>
      <c r="O47" s="3"/>
      <c r="S47" s="83">
        <f t="shared" si="0"/>
        <v>0</v>
      </c>
      <c r="U47" s="80">
        <f t="shared" si="2"/>
        <v>0</v>
      </c>
      <c r="V47" s="80">
        <f t="shared" si="3"/>
        <v>0</v>
      </c>
      <c r="W47" s="17"/>
      <c r="Y47" s="11">
        <f t="shared" si="1"/>
        <v>0</v>
      </c>
      <c r="Z47" s="11">
        <f t="shared" si="4"/>
        <v>0</v>
      </c>
    </row>
    <row r="48" spans="2:26" x14ac:dyDescent="0.25">
      <c r="B48" s="85" t="s">
        <v>77</v>
      </c>
      <c r="C48" s="29"/>
      <c r="D48" s="209"/>
      <c r="E48" s="210"/>
      <c r="F48" s="5"/>
      <c r="G48" s="4"/>
      <c r="H48" s="4"/>
      <c r="I48" s="4"/>
      <c r="J48" s="2"/>
      <c r="K48" s="2"/>
      <c r="L48" s="2"/>
      <c r="M48" s="2"/>
      <c r="N48" s="2"/>
      <c r="O48" s="3"/>
      <c r="S48" s="83">
        <f t="shared" si="0"/>
        <v>0</v>
      </c>
      <c r="U48" s="80">
        <f t="shared" si="2"/>
        <v>0</v>
      </c>
      <c r="V48" s="80">
        <f t="shared" si="3"/>
        <v>0</v>
      </c>
      <c r="W48" s="17"/>
      <c r="Y48" s="11">
        <f t="shared" si="1"/>
        <v>0</v>
      </c>
      <c r="Z48" s="11">
        <f t="shared" si="4"/>
        <v>0</v>
      </c>
    </row>
    <row r="49" spans="2:26" x14ac:dyDescent="0.25">
      <c r="B49" s="85" t="s">
        <v>78</v>
      </c>
      <c r="C49" s="29"/>
      <c r="D49" s="203" t="str">
        <f>IF(F48="","_empty_",F48)</f>
        <v>_empty_</v>
      </c>
      <c r="E49" s="204"/>
      <c r="F49" s="205" t="s">
        <v>74</v>
      </c>
      <c r="G49" s="206"/>
      <c r="H49" s="4"/>
      <c r="I49" s="4"/>
      <c r="J49" s="2"/>
      <c r="K49" s="2"/>
      <c r="L49" s="2"/>
      <c r="M49" s="2"/>
      <c r="N49" s="2"/>
      <c r="O49" s="3"/>
      <c r="S49" s="83">
        <f t="shared" si="0"/>
        <v>0</v>
      </c>
      <c r="U49" s="80">
        <f t="shared" si="2"/>
        <v>0</v>
      </c>
      <c r="V49" s="80">
        <f t="shared" si="3"/>
        <v>0</v>
      </c>
      <c r="W49" s="17"/>
      <c r="Y49" s="11">
        <f t="shared" si="1"/>
        <v>0</v>
      </c>
      <c r="Z49" s="11">
        <f t="shared" si="4"/>
        <v>0</v>
      </c>
    </row>
    <row r="50" spans="2:26" x14ac:dyDescent="0.25">
      <c r="B50" s="85" t="s">
        <v>79</v>
      </c>
      <c r="C50" s="29"/>
      <c r="D50" s="209"/>
      <c r="E50" s="210"/>
      <c r="F50" s="6"/>
      <c r="G50" s="4"/>
      <c r="H50" s="4"/>
      <c r="I50" s="4"/>
      <c r="J50" s="2"/>
      <c r="K50" s="2"/>
      <c r="L50" s="2"/>
      <c r="M50" s="2"/>
      <c r="N50" s="2"/>
      <c r="O50" s="3"/>
      <c r="S50" s="83">
        <f t="shared" si="0"/>
        <v>0</v>
      </c>
      <c r="U50" s="80">
        <f t="shared" si="2"/>
        <v>0</v>
      </c>
      <c r="V50" s="80">
        <f t="shared" si="3"/>
        <v>0</v>
      </c>
      <c r="W50" s="17"/>
      <c r="Y50" s="11">
        <f t="shared" si="1"/>
        <v>0</v>
      </c>
      <c r="Z50" s="11">
        <f t="shared" si="4"/>
        <v>0</v>
      </c>
    </row>
    <row r="51" spans="2:26" x14ac:dyDescent="0.25">
      <c r="B51" s="85" t="s">
        <v>80</v>
      </c>
      <c r="C51" s="29"/>
      <c r="D51" s="203" t="str">
        <f>IF(F50="","_empty_",F50)</f>
        <v>_empty_</v>
      </c>
      <c r="E51" s="204"/>
      <c r="F51" s="205" t="s">
        <v>74</v>
      </c>
      <c r="G51" s="206"/>
      <c r="H51" s="4"/>
      <c r="I51" s="4"/>
      <c r="J51" s="2"/>
      <c r="K51" s="2"/>
      <c r="L51" s="2"/>
      <c r="M51" s="2"/>
      <c r="N51" s="2"/>
      <c r="O51" s="3"/>
      <c r="S51" s="83">
        <f t="shared" si="0"/>
        <v>0</v>
      </c>
      <c r="U51" s="80">
        <f t="shared" si="2"/>
        <v>0</v>
      </c>
      <c r="V51" s="80">
        <f t="shared" si="3"/>
        <v>0</v>
      </c>
      <c r="W51" s="17"/>
      <c r="Y51" s="11">
        <f t="shared" si="1"/>
        <v>0</v>
      </c>
      <c r="Z51" s="11">
        <f t="shared" si="4"/>
        <v>0</v>
      </c>
    </row>
    <row r="52" spans="2:26" x14ac:dyDescent="0.25">
      <c r="B52" s="85" t="s">
        <v>81</v>
      </c>
      <c r="C52" s="29"/>
      <c r="D52" s="209"/>
      <c r="E52" s="210"/>
      <c r="F52" s="6"/>
      <c r="G52" s="4"/>
      <c r="H52" s="4"/>
      <c r="I52" s="4"/>
      <c r="J52" s="2"/>
      <c r="K52" s="2"/>
      <c r="L52" s="2"/>
      <c r="M52" s="2"/>
      <c r="N52" s="2"/>
      <c r="O52" s="3"/>
      <c r="S52" s="83">
        <f t="shared" si="0"/>
        <v>0</v>
      </c>
      <c r="U52" s="80">
        <f t="shared" si="2"/>
        <v>0</v>
      </c>
      <c r="V52" s="80">
        <f t="shared" si="3"/>
        <v>0</v>
      </c>
      <c r="W52" s="17"/>
      <c r="Y52" s="11">
        <f t="shared" si="1"/>
        <v>0</v>
      </c>
      <c r="Z52" s="11">
        <f t="shared" si="4"/>
        <v>0</v>
      </c>
    </row>
    <row r="53" spans="2:26" x14ac:dyDescent="0.25">
      <c r="B53" s="85" t="s">
        <v>82</v>
      </c>
      <c r="C53" s="29"/>
      <c r="D53" s="203" t="str">
        <f>IF(F52="","_empty_",F52)</f>
        <v>_empty_</v>
      </c>
      <c r="E53" s="204"/>
      <c r="F53" s="205" t="s">
        <v>74</v>
      </c>
      <c r="G53" s="206"/>
      <c r="H53" s="4"/>
      <c r="I53" s="4"/>
      <c r="J53" s="2"/>
      <c r="K53" s="2"/>
      <c r="L53" s="2"/>
      <c r="M53" s="2"/>
      <c r="N53" s="2"/>
      <c r="O53" s="3"/>
      <c r="S53" s="83">
        <f t="shared" si="0"/>
        <v>0</v>
      </c>
      <c r="U53" s="80">
        <f t="shared" si="2"/>
        <v>0</v>
      </c>
      <c r="V53" s="80">
        <f t="shared" si="3"/>
        <v>0</v>
      </c>
      <c r="W53" s="17"/>
      <c r="Y53" s="11">
        <f t="shared" si="1"/>
        <v>0</v>
      </c>
      <c r="Z53" s="11">
        <f t="shared" si="4"/>
        <v>0</v>
      </c>
    </row>
    <row r="54" spans="2:26" x14ac:dyDescent="0.25">
      <c r="B54" s="85" t="s">
        <v>83</v>
      </c>
      <c r="C54" s="29"/>
      <c r="D54" s="209"/>
      <c r="E54" s="210"/>
      <c r="F54" s="6"/>
      <c r="G54" s="4"/>
      <c r="H54" s="4"/>
      <c r="I54" s="4"/>
      <c r="J54" s="2"/>
      <c r="K54" s="2"/>
      <c r="L54" s="2"/>
      <c r="M54" s="2"/>
      <c r="N54" s="2"/>
      <c r="O54" s="3"/>
      <c r="S54" s="83">
        <f t="shared" si="0"/>
        <v>0</v>
      </c>
      <c r="U54" s="80">
        <f t="shared" si="2"/>
        <v>0</v>
      </c>
      <c r="V54" s="80">
        <f t="shared" si="3"/>
        <v>0</v>
      </c>
      <c r="W54" s="17"/>
      <c r="Y54" s="11">
        <f t="shared" si="1"/>
        <v>0</v>
      </c>
      <c r="Z54" s="11">
        <f t="shared" si="4"/>
        <v>0</v>
      </c>
    </row>
    <row r="55" spans="2:26" x14ac:dyDescent="0.25">
      <c r="B55" s="85" t="s">
        <v>84</v>
      </c>
      <c r="C55" s="29"/>
      <c r="D55" s="203" t="str">
        <f>IF(F54="","_empty_",F54)</f>
        <v>_empty_</v>
      </c>
      <c r="E55" s="204"/>
      <c r="F55" s="205" t="s">
        <v>74</v>
      </c>
      <c r="G55" s="206"/>
      <c r="H55" s="4"/>
      <c r="I55" s="4"/>
      <c r="J55" s="2"/>
      <c r="K55" s="2"/>
      <c r="L55" s="2"/>
      <c r="M55" s="2"/>
      <c r="N55" s="2"/>
      <c r="O55" s="3"/>
      <c r="S55" s="83">
        <f t="shared" si="0"/>
        <v>0</v>
      </c>
      <c r="U55" s="80">
        <f t="shared" si="2"/>
        <v>0</v>
      </c>
      <c r="V55" s="80">
        <f t="shared" si="3"/>
        <v>0</v>
      </c>
      <c r="W55" s="17"/>
      <c r="Y55" s="11">
        <f t="shared" si="1"/>
        <v>0</v>
      </c>
      <c r="Z55" s="11">
        <f t="shared" si="4"/>
        <v>0</v>
      </c>
    </row>
    <row r="56" spans="2:26" x14ac:dyDescent="0.25">
      <c r="B56" s="85" t="s">
        <v>85</v>
      </c>
      <c r="C56" s="29"/>
      <c r="D56" s="209"/>
      <c r="E56" s="210"/>
      <c r="F56" s="6"/>
      <c r="G56" s="4"/>
      <c r="H56" s="4"/>
      <c r="I56" s="4"/>
      <c r="J56" s="2"/>
      <c r="K56" s="2"/>
      <c r="L56" s="2"/>
      <c r="M56" s="2"/>
      <c r="N56" s="2"/>
      <c r="O56" s="3"/>
      <c r="S56" s="83">
        <f t="shared" si="0"/>
        <v>0</v>
      </c>
      <c r="U56" s="80">
        <f t="shared" si="2"/>
        <v>0</v>
      </c>
      <c r="V56" s="80">
        <f t="shared" si="3"/>
        <v>0</v>
      </c>
      <c r="W56" s="17"/>
      <c r="Y56" s="11">
        <f t="shared" si="1"/>
        <v>0</v>
      </c>
      <c r="Z56" s="11">
        <f t="shared" si="4"/>
        <v>0</v>
      </c>
    </row>
    <row r="57" spans="2:26" x14ac:dyDescent="0.25">
      <c r="B57" s="85" t="s">
        <v>86</v>
      </c>
      <c r="C57" s="29"/>
      <c r="D57" s="203" t="str">
        <f>IF(F56="","_empty_",F56)</f>
        <v>_empty_</v>
      </c>
      <c r="E57" s="204"/>
      <c r="F57" s="205" t="s">
        <v>74</v>
      </c>
      <c r="G57" s="206"/>
      <c r="H57" s="4"/>
      <c r="I57" s="4"/>
      <c r="J57" s="2"/>
      <c r="K57" s="2"/>
      <c r="L57" s="2"/>
      <c r="M57" s="2"/>
      <c r="N57" s="2"/>
      <c r="O57" s="3"/>
      <c r="S57" s="83">
        <f t="shared" si="0"/>
        <v>0</v>
      </c>
      <c r="U57" s="80">
        <f t="shared" si="2"/>
        <v>0</v>
      </c>
      <c r="V57" s="80">
        <f t="shared" si="3"/>
        <v>0</v>
      </c>
      <c r="W57" s="17"/>
      <c r="Y57" s="11">
        <f t="shared" si="1"/>
        <v>0</v>
      </c>
      <c r="Z57" s="11">
        <f t="shared" si="4"/>
        <v>0</v>
      </c>
    </row>
    <row r="58" spans="2:26" x14ac:dyDescent="0.25">
      <c r="B58" s="85" t="s">
        <v>87</v>
      </c>
      <c r="C58" s="29"/>
      <c r="D58" s="209"/>
      <c r="E58" s="210"/>
      <c r="F58" s="6"/>
      <c r="G58" s="4"/>
      <c r="H58" s="4"/>
      <c r="I58" s="4"/>
      <c r="J58" s="2"/>
      <c r="K58" s="2"/>
      <c r="L58" s="2"/>
      <c r="M58" s="2"/>
      <c r="N58" s="2"/>
      <c r="O58" s="3"/>
      <c r="S58" s="83">
        <f t="shared" si="0"/>
        <v>0</v>
      </c>
      <c r="U58" s="80">
        <f t="shared" si="2"/>
        <v>0</v>
      </c>
      <c r="V58" s="80">
        <f t="shared" si="3"/>
        <v>0</v>
      </c>
      <c r="W58" s="17"/>
      <c r="Y58" s="11">
        <f t="shared" si="1"/>
        <v>0</v>
      </c>
      <c r="Z58" s="11">
        <f t="shared" si="4"/>
        <v>0</v>
      </c>
    </row>
    <row r="59" spans="2:26" x14ac:dyDescent="0.25">
      <c r="B59" s="85" t="s">
        <v>88</v>
      </c>
      <c r="C59" s="29"/>
      <c r="D59" s="203" t="str">
        <f>IF(F58="","_empty_",F58)</f>
        <v>_empty_</v>
      </c>
      <c r="E59" s="204"/>
      <c r="F59" s="205" t="s">
        <v>74</v>
      </c>
      <c r="G59" s="206"/>
      <c r="H59" s="4"/>
      <c r="I59" s="4"/>
      <c r="J59" s="2"/>
      <c r="K59" s="2"/>
      <c r="L59" s="2"/>
      <c r="M59" s="2"/>
      <c r="N59" s="2"/>
      <c r="O59" s="3"/>
      <c r="S59" s="83">
        <f t="shared" si="0"/>
        <v>0</v>
      </c>
      <c r="U59" s="80">
        <f t="shared" si="2"/>
        <v>0</v>
      </c>
      <c r="V59" s="80">
        <f t="shared" si="3"/>
        <v>0</v>
      </c>
      <c r="W59" s="17"/>
      <c r="Y59" s="11">
        <f t="shared" si="1"/>
        <v>0</v>
      </c>
      <c r="Z59" s="11">
        <f t="shared" si="4"/>
        <v>0</v>
      </c>
    </row>
    <row r="60" spans="2:26" x14ac:dyDescent="0.25">
      <c r="B60" s="85" t="s">
        <v>89</v>
      </c>
      <c r="C60" s="29"/>
      <c r="D60" s="209"/>
      <c r="E60" s="210"/>
      <c r="F60" s="6"/>
      <c r="G60" s="4"/>
      <c r="H60" s="4"/>
      <c r="I60" s="4"/>
      <c r="J60" s="2"/>
      <c r="K60" s="2"/>
      <c r="L60" s="2"/>
      <c r="M60" s="2"/>
      <c r="N60" s="2"/>
      <c r="O60" s="3"/>
      <c r="S60" s="83">
        <f t="shared" si="0"/>
        <v>0</v>
      </c>
      <c r="U60" s="80">
        <f t="shared" si="2"/>
        <v>0</v>
      </c>
      <c r="V60" s="80">
        <f t="shared" si="3"/>
        <v>0</v>
      </c>
      <c r="W60" s="17"/>
      <c r="Y60" s="11">
        <f t="shared" si="1"/>
        <v>0</v>
      </c>
      <c r="Z60" s="11">
        <f t="shared" si="4"/>
        <v>0</v>
      </c>
    </row>
    <row r="61" spans="2:26" x14ac:dyDescent="0.25">
      <c r="B61" s="85" t="s">
        <v>90</v>
      </c>
      <c r="C61" s="29"/>
      <c r="D61" s="203" t="str">
        <f>IF(F60="","_empty_",F60)</f>
        <v>_empty_</v>
      </c>
      <c r="E61" s="204"/>
      <c r="F61" s="205" t="s">
        <v>74</v>
      </c>
      <c r="G61" s="206"/>
      <c r="H61" s="4"/>
      <c r="I61" s="4"/>
      <c r="J61" s="2"/>
      <c r="K61" s="2"/>
      <c r="L61" s="2"/>
      <c r="M61" s="2"/>
      <c r="N61" s="2"/>
      <c r="O61" s="3"/>
      <c r="S61" s="83">
        <f t="shared" si="0"/>
        <v>0</v>
      </c>
      <c r="U61" s="80">
        <f t="shared" si="2"/>
        <v>0</v>
      </c>
      <c r="V61" s="80">
        <f t="shared" si="3"/>
        <v>0</v>
      </c>
      <c r="W61" s="17"/>
      <c r="Y61" s="11">
        <f t="shared" si="1"/>
        <v>0</v>
      </c>
      <c r="Z61" s="11">
        <f t="shared" si="4"/>
        <v>0</v>
      </c>
    </row>
    <row r="62" spans="2:26" x14ac:dyDescent="0.25">
      <c r="B62" s="85" t="s">
        <v>91</v>
      </c>
      <c r="C62" s="29"/>
      <c r="D62" s="209"/>
      <c r="E62" s="210"/>
      <c r="F62" s="6"/>
      <c r="G62" s="4"/>
      <c r="H62" s="4"/>
      <c r="I62" s="4"/>
      <c r="J62" s="2"/>
      <c r="K62" s="2"/>
      <c r="L62" s="2"/>
      <c r="M62" s="2"/>
      <c r="N62" s="2"/>
      <c r="O62" s="3"/>
      <c r="S62" s="83">
        <f t="shared" si="0"/>
        <v>0</v>
      </c>
      <c r="U62" s="80">
        <f t="shared" si="2"/>
        <v>0</v>
      </c>
      <c r="V62" s="80">
        <f t="shared" si="3"/>
        <v>0</v>
      </c>
      <c r="W62" s="17"/>
      <c r="Y62" s="11">
        <f t="shared" si="1"/>
        <v>0</v>
      </c>
      <c r="Z62" s="11">
        <f t="shared" si="4"/>
        <v>0</v>
      </c>
    </row>
    <row r="63" spans="2:26" x14ac:dyDescent="0.25">
      <c r="B63" s="85" t="s">
        <v>92</v>
      </c>
      <c r="C63" s="29"/>
      <c r="D63" s="203" t="str">
        <f>IF(F62="","_empty_",F62)</f>
        <v>_empty_</v>
      </c>
      <c r="E63" s="204"/>
      <c r="F63" s="205" t="s">
        <v>74</v>
      </c>
      <c r="G63" s="206"/>
      <c r="H63" s="4"/>
      <c r="I63" s="4"/>
      <c r="J63" s="2"/>
      <c r="K63" s="2"/>
      <c r="L63" s="2"/>
      <c r="M63" s="2"/>
      <c r="N63" s="2"/>
      <c r="O63" s="3"/>
      <c r="S63" s="83">
        <f t="shared" si="0"/>
        <v>0</v>
      </c>
      <c r="U63" s="80">
        <f t="shared" si="2"/>
        <v>0</v>
      </c>
      <c r="V63" s="80">
        <f t="shared" si="3"/>
        <v>0</v>
      </c>
      <c r="W63" s="17"/>
      <c r="Y63" s="11">
        <f t="shared" si="1"/>
        <v>0</v>
      </c>
      <c r="Z63" s="11">
        <f t="shared" si="4"/>
        <v>0</v>
      </c>
    </row>
    <row r="64" spans="2:26" x14ac:dyDescent="0.25">
      <c r="B64" s="85" t="s">
        <v>93</v>
      </c>
      <c r="C64" s="29"/>
      <c r="D64" s="209"/>
      <c r="E64" s="210"/>
      <c r="F64" s="6"/>
      <c r="G64" s="4"/>
      <c r="H64" s="4"/>
      <c r="I64" s="4"/>
      <c r="J64" s="2"/>
      <c r="K64" s="2"/>
      <c r="L64" s="2"/>
      <c r="M64" s="2"/>
      <c r="N64" s="2"/>
      <c r="O64" s="3"/>
      <c r="S64" s="83">
        <f t="shared" si="0"/>
        <v>0</v>
      </c>
      <c r="U64" s="80">
        <f t="shared" si="2"/>
        <v>0</v>
      </c>
      <c r="V64" s="80">
        <f t="shared" si="3"/>
        <v>0</v>
      </c>
      <c r="W64" s="17"/>
      <c r="Y64" s="11">
        <f t="shared" si="1"/>
        <v>0</v>
      </c>
      <c r="Z64" s="11">
        <f t="shared" si="4"/>
        <v>0</v>
      </c>
    </row>
    <row r="65" spans="2:26" x14ac:dyDescent="0.25">
      <c r="B65" s="85" t="s">
        <v>94</v>
      </c>
      <c r="C65" s="29"/>
      <c r="D65" s="203" t="str">
        <f>IF(F64="","_empty_",F64)</f>
        <v>_empty_</v>
      </c>
      <c r="E65" s="204"/>
      <c r="F65" s="205" t="s">
        <v>74</v>
      </c>
      <c r="G65" s="206"/>
      <c r="H65" s="4"/>
      <c r="I65" s="4"/>
      <c r="J65" s="2"/>
      <c r="K65" s="2"/>
      <c r="L65" s="2"/>
      <c r="M65" s="2"/>
      <c r="N65" s="2"/>
      <c r="O65" s="3"/>
      <c r="S65" s="83">
        <f t="shared" si="0"/>
        <v>0</v>
      </c>
      <c r="U65" s="80">
        <f t="shared" si="2"/>
        <v>0</v>
      </c>
      <c r="V65" s="80">
        <f t="shared" si="3"/>
        <v>0</v>
      </c>
      <c r="W65" s="17"/>
      <c r="Y65" s="11">
        <f t="shared" si="1"/>
        <v>0</v>
      </c>
      <c r="Z65" s="11">
        <f t="shared" si="4"/>
        <v>0</v>
      </c>
    </row>
    <row r="66" spans="2:26" x14ac:dyDescent="0.25">
      <c r="B66" s="85" t="s">
        <v>95</v>
      </c>
      <c r="C66" s="29"/>
      <c r="D66" s="209"/>
      <c r="E66" s="210"/>
      <c r="F66" s="6"/>
      <c r="G66" s="4"/>
      <c r="H66" s="4"/>
      <c r="I66" s="4"/>
      <c r="J66" s="2"/>
      <c r="K66" s="2"/>
      <c r="L66" s="2"/>
      <c r="M66" s="2"/>
      <c r="N66" s="2"/>
      <c r="O66" s="3"/>
      <c r="S66" s="83">
        <f t="shared" si="0"/>
        <v>0</v>
      </c>
      <c r="U66" s="80">
        <f t="shared" si="2"/>
        <v>0</v>
      </c>
      <c r="V66" s="80">
        <f t="shared" si="3"/>
        <v>0</v>
      </c>
      <c r="W66" s="17"/>
      <c r="Y66" s="11">
        <f t="shared" si="1"/>
        <v>0</v>
      </c>
      <c r="Z66" s="11">
        <f t="shared" si="4"/>
        <v>0</v>
      </c>
    </row>
    <row r="67" spans="2:26" x14ac:dyDescent="0.25">
      <c r="B67" s="85" t="s">
        <v>96</v>
      </c>
      <c r="C67" s="29"/>
      <c r="D67" s="203" t="str">
        <f>IF(F66="","_empty_",F66)</f>
        <v>_empty_</v>
      </c>
      <c r="E67" s="204"/>
      <c r="F67" s="205" t="s">
        <v>74</v>
      </c>
      <c r="G67" s="206"/>
      <c r="H67" s="4"/>
      <c r="I67" s="4"/>
      <c r="J67" s="2"/>
      <c r="K67" s="2"/>
      <c r="L67" s="2"/>
      <c r="M67" s="2"/>
      <c r="N67" s="2"/>
      <c r="O67" s="3"/>
      <c r="S67" s="83">
        <f t="shared" si="0"/>
        <v>0</v>
      </c>
      <c r="U67" s="80">
        <f t="shared" si="2"/>
        <v>0</v>
      </c>
      <c r="V67" s="80">
        <f t="shared" si="3"/>
        <v>0</v>
      </c>
      <c r="W67" s="17"/>
      <c r="Y67" s="11">
        <f t="shared" si="1"/>
        <v>0</v>
      </c>
      <c r="Z67" s="11">
        <f t="shared" si="4"/>
        <v>0</v>
      </c>
    </row>
    <row r="68" spans="2:26" s="183" customFormat="1" x14ac:dyDescent="0.25">
      <c r="B68" s="85" t="s">
        <v>171</v>
      </c>
      <c r="C68" s="29"/>
      <c r="D68" s="211"/>
      <c r="E68" s="210"/>
      <c r="F68" s="5"/>
      <c r="G68" s="4"/>
      <c r="H68" s="4"/>
      <c r="I68" s="4"/>
      <c r="J68" s="2"/>
      <c r="K68" s="2"/>
      <c r="L68" s="2"/>
      <c r="M68" s="2"/>
      <c r="N68" s="2"/>
      <c r="O68" s="3"/>
      <c r="S68" s="83">
        <f t="shared" ref="S68:S89" si="5">IF(AND(D68&lt;&gt;"",D68&lt;&gt;"_empty_"),2,0)</f>
        <v>0</v>
      </c>
      <c r="U68" s="80">
        <f t="shared" ref="U68:U89" si="6">IF(H68&lt;&gt;"",IF(AND(H68&gt;=0,H68&lt;=$F$12),2,1),0)</f>
        <v>0</v>
      </c>
      <c r="V68" s="80">
        <f t="shared" ref="V68:V89" si="7">IF(I68&lt;&gt;"",IF(AND(I68&gt;=0,I68&lt;=H68),2,1),0)</f>
        <v>0</v>
      </c>
      <c r="W68" s="12"/>
      <c r="Y68" s="11">
        <f t="shared" si="1"/>
        <v>0</v>
      </c>
      <c r="Z68" s="11">
        <f t="shared" ref="Z68:Z89" si="8">IFERROR(I68/H68*Y68,0)</f>
        <v>0</v>
      </c>
    </row>
    <row r="69" spans="2:26" s="183" customFormat="1" x14ac:dyDescent="0.25">
      <c r="B69" s="85" t="s">
        <v>172</v>
      </c>
      <c r="C69" s="29"/>
      <c r="D69" s="203" t="str">
        <f>IF(F68="","_empty_",F68)</f>
        <v>_empty_</v>
      </c>
      <c r="E69" s="204"/>
      <c r="F69" s="205" t="s">
        <v>74</v>
      </c>
      <c r="G69" s="206"/>
      <c r="H69" s="4"/>
      <c r="I69" s="4"/>
      <c r="J69" s="2"/>
      <c r="K69" s="2"/>
      <c r="L69" s="2"/>
      <c r="M69" s="2"/>
      <c r="N69" s="2"/>
      <c r="O69" s="3"/>
      <c r="S69" s="83">
        <f t="shared" si="5"/>
        <v>0</v>
      </c>
      <c r="U69" s="80">
        <f t="shared" si="6"/>
        <v>0</v>
      </c>
      <c r="V69" s="80">
        <f t="shared" si="7"/>
        <v>0</v>
      </c>
      <c r="W69" s="17"/>
      <c r="Y69" s="11">
        <f t="shared" si="1"/>
        <v>0</v>
      </c>
      <c r="Z69" s="11">
        <f t="shared" si="8"/>
        <v>0</v>
      </c>
    </row>
    <row r="70" spans="2:26" s="183" customFormat="1" x14ac:dyDescent="0.25">
      <c r="B70" s="85" t="s">
        <v>173</v>
      </c>
      <c r="C70" s="29"/>
      <c r="D70" s="209"/>
      <c r="E70" s="210"/>
      <c r="F70" s="5"/>
      <c r="G70" s="4"/>
      <c r="H70" s="4"/>
      <c r="I70" s="4"/>
      <c r="J70" s="2"/>
      <c r="K70" s="2"/>
      <c r="L70" s="2"/>
      <c r="M70" s="2"/>
      <c r="N70" s="2"/>
      <c r="O70" s="3"/>
      <c r="S70" s="83">
        <f t="shared" si="5"/>
        <v>0</v>
      </c>
      <c r="U70" s="80">
        <f t="shared" si="6"/>
        <v>0</v>
      </c>
      <c r="V70" s="80">
        <f t="shared" si="7"/>
        <v>0</v>
      </c>
      <c r="W70" s="17"/>
      <c r="Y70" s="11">
        <f t="shared" si="1"/>
        <v>0</v>
      </c>
      <c r="Z70" s="11">
        <f t="shared" si="8"/>
        <v>0</v>
      </c>
    </row>
    <row r="71" spans="2:26" s="183" customFormat="1" x14ac:dyDescent="0.25">
      <c r="B71" s="85" t="s">
        <v>174</v>
      </c>
      <c r="C71" s="29"/>
      <c r="D71" s="203" t="str">
        <f>IF(F70="","_empty_",F70)</f>
        <v>_empty_</v>
      </c>
      <c r="E71" s="204"/>
      <c r="F71" s="205" t="s">
        <v>74</v>
      </c>
      <c r="G71" s="206"/>
      <c r="H71" s="4"/>
      <c r="I71" s="4"/>
      <c r="J71" s="2"/>
      <c r="K71" s="2"/>
      <c r="L71" s="2"/>
      <c r="M71" s="2"/>
      <c r="N71" s="2"/>
      <c r="O71" s="3"/>
      <c r="S71" s="83">
        <f t="shared" si="5"/>
        <v>0</v>
      </c>
      <c r="U71" s="80">
        <f t="shared" si="6"/>
        <v>0</v>
      </c>
      <c r="V71" s="80">
        <f t="shared" si="7"/>
        <v>0</v>
      </c>
      <c r="W71" s="17"/>
      <c r="Y71" s="11">
        <f t="shared" si="1"/>
        <v>0</v>
      </c>
      <c r="Z71" s="11">
        <f t="shared" si="8"/>
        <v>0</v>
      </c>
    </row>
    <row r="72" spans="2:26" s="183" customFormat="1" x14ac:dyDescent="0.25">
      <c r="B72" s="85" t="s">
        <v>175</v>
      </c>
      <c r="C72" s="29"/>
      <c r="D72" s="209"/>
      <c r="E72" s="210"/>
      <c r="F72" s="6"/>
      <c r="G72" s="4"/>
      <c r="H72" s="4"/>
      <c r="I72" s="4"/>
      <c r="J72" s="2"/>
      <c r="K72" s="2"/>
      <c r="L72" s="2"/>
      <c r="M72" s="2"/>
      <c r="N72" s="2"/>
      <c r="O72" s="3"/>
      <c r="S72" s="83">
        <f t="shared" si="5"/>
        <v>0</v>
      </c>
      <c r="U72" s="80">
        <f t="shared" si="6"/>
        <v>0</v>
      </c>
      <c r="V72" s="80">
        <f t="shared" si="7"/>
        <v>0</v>
      </c>
      <c r="W72" s="17"/>
      <c r="Y72" s="11">
        <f t="shared" si="1"/>
        <v>0</v>
      </c>
      <c r="Z72" s="11">
        <f t="shared" si="8"/>
        <v>0</v>
      </c>
    </row>
    <row r="73" spans="2:26" s="183" customFormat="1" x14ac:dyDescent="0.25">
      <c r="B73" s="85" t="s">
        <v>176</v>
      </c>
      <c r="C73" s="29"/>
      <c r="D73" s="203" t="str">
        <f>IF(F72="","_empty_",F72)</f>
        <v>_empty_</v>
      </c>
      <c r="E73" s="204"/>
      <c r="F73" s="205" t="s">
        <v>74</v>
      </c>
      <c r="G73" s="206"/>
      <c r="H73" s="4"/>
      <c r="I73" s="4"/>
      <c r="J73" s="2"/>
      <c r="K73" s="2"/>
      <c r="L73" s="2"/>
      <c r="M73" s="2"/>
      <c r="N73" s="2"/>
      <c r="O73" s="3"/>
      <c r="S73" s="83">
        <f t="shared" si="5"/>
        <v>0</v>
      </c>
      <c r="U73" s="80">
        <f t="shared" si="6"/>
        <v>0</v>
      </c>
      <c r="V73" s="80">
        <f t="shared" si="7"/>
        <v>0</v>
      </c>
      <c r="W73" s="17"/>
      <c r="Y73" s="11">
        <f t="shared" si="1"/>
        <v>0</v>
      </c>
      <c r="Z73" s="11">
        <f t="shared" si="8"/>
        <v>0</v>
      </c>
    </row>
    <row r="74" spans="2:26" s="183" customFormat="1" x14ac:dyDescent="0.25">
      <c r="B74" s="85" t="s">
        <v>177</v>
      </c>
      <c r="C74" s="29"/>
      <c r="D74" s="209"/>
      <c r="E74" s="210"/>
      <c r="F74" s="6"/>
      <c r="G74" s="4"/>
      <c r="H74" s="4"/>
      <c r="I74" s="4"/>
      <c r="J74" s="2"/>
      <c r="K74" s="2"/>
      <c r="L74" s="2"/>
      <c r="M74" s="2"/>
      <c r="N74" s="2"/>
      <c r="O74" s="3"/>
      <c r="S74" s="83">
        <f t="shared" si="5"/>
        <v>0</v>
      </c>
      <c r="U74" s="80">
        <f t="shared" si="6"/>
        <v>0</v>
      </c>
      <c r="V74" s="80">
        <f t="shared" si="7"/>
        <v>0</v>
      </c>
      <c r="W74" s="17"/>
      <c r="Y74" s="11">
        <f t="shared" si="1"/>
        <v>0</v>
      </c>
      <c r="Z74" s="11">
        <f t="shared" si="8"/>
        <v>0</v>
      </c>
    </row>
    <row r="75" spans="2:26" s="183" customFormat="1" x14ac:dyDescent="0.25">
      <c r="B75" s="85" t="s">
        <v>178</v>
      </c>
      <c r="C75" s="29"/>
      <c r="D75" s="203" t="str">
        <f>IF(F74="","_empty_",F74)</f>
        <v>_empty_</v>
      </c>
      <c r="E75" s="204"/>
      <c r="F75" s="205" t="s">
        <v>74</v>
      </c>
      <c r="G75" s="206"/>
      <c r="H75" s="4"/>
      <c r="I75" s="4"/>
      <c r="J75" s="2"/>
      <c r="K75" s="2"/>
      <c r="L75" s="2"/>
      <c r="M75" s="2"/>
      <c r="N75" s="2"/>
      <c r="O75" s="3"/>
      <c r="S75" s="83">
        <f t="shared" si="5"/>
        <v>0</v>
      </c>
      <c r="U75" s="80">
        <f t="shared" si="6"/>
        <v>0</v>
      </c>
      <c r="V75" s="80">
        <f t="shared" si="7"/>
        <v>0</v>
      </c>
      <c r="W75" s="17"/>
      <c r="Y75" s="11">
        <f t="shared" si="1"/>
        <v>0</v>
      </c>
      <c r="Z75" s="11">
        <f t="shared" si="8"/>
        <v>0</v>
      </c>
    </row>
    <row r="76" spans="2:26" s="183" customFormat="1" x14ac:dyDescent="0.25">
      <c r="B76" s="85" t="s">
        <v>179</v>
      </c>
      <c r="C76" s="29"/>
      <c r="D76" s="209"/>
      <c r="E76" s="210"/>
      <c r="F76" s="6"/>
      <c r="G76" s="4"/>
      <c r="H76" s="4"/>
      <c r="I76" s="4"/>
      <c r="J76" s="2"/>
      <c r="K76" s="2"/>
      <c r="L76" s="2"/>
      <c r="M76" s="2"/>
      <c r="N76" s="2"/>
      <c r="O76" s="3"/>
      <c r="S76" s="83">
        <f t="shared" si="5"/>
        <v>0</v>
      </c>
      <c r="U76" s="80">
        <f t="shared" si="6"/>
        <v>0</v>
      </c>
      <c r="V76" s="80">
        <f t="shared" si="7"/>
        <v>0</v>
      </c>
      <c r="W76" s="17"/>
      <c r="Y76" s="11">
        <f t="shared" ref="Y76:Y104" si="9">INDEX($I$128:$I$146,MATCH(J$43,$J$128:$J$146,0))*J76+INDEX($I$128:$I$146,MATCH(K$43,$J$128:$J$146,0))*K76+INDEX($I$128:$I$146,MATCH(L$43,$J$128:$J$146,0))*L76+INDEX($I$128:$I$146,MATCH(M$43,$J$128:$J$146,0))*M76+IFERROR(INDEX($I$128:$I$146,MATCH(N$43,$J$128:$J$146,0))*N76,0)+IFERROR(INDEX($I$128:$I$146,MATCH(O$43,$J$128:$J$146,0))*O76,0)</f>
        <v>0</v>
      </c>
      <c r="Z76" s="11">
        <f t="shared" si="8"/>
        <v>0</v>
      </c>
    </row>
    <row r="77" spans="2:26" s="183" customFormat="1" x14ac:dyDescent="0.25">
      <c r="B77" s="85" t="s">
        <v>180</v>
      </c>
      <c r="C77" s="29"/>
      <c r="D77" s="203" t="str">
        <f>IF(F76="","_empty_",F76)</f>
        <v>_empty_</v>
      </c>
      <c r="E77" s="204"/>
      <c r="F77" s="205" t="s">
        <v>74</v>
      </c>
      <c r="G77" s="206"/>
      <c r="H77" s="4"/>
      <c r="I77" s="4"/>
      <c r="J77" s="2"/>
      <c r="K77" s="2"/>
      <c r="L77" s="2"/>
      <c r="M77" s="2"/>
      <c r="N77" s="2"/>
      <c r="O77" s="3"/>
      <c r="S77" s="83">
        <f t="shared" si="5"/>
        <v>0</v>
      </c>
      <c r="U77" s="80">
        <f t="shared" si="6"/>
        <v>0</v>
      </c>
      <c r="V77" s="80">
        <f t="shared" si="7"/>
        <v>0</v>
      </c>
      <c r="W77" s="17"/>
      <c r="Y77" s="11">
        <f t="shared" si="9"/>
        <v>0</v>
      </c>
      <c r="Z77" s="11">
        <f t="shared" si="8"/>
        <v>0</v>
      </c>
    </row>
    <row r="78" spans="2:26" s="183" customFormat="1" x14ac:dyDescent="0.25">
      <c r="B78" s="85" t="s">
        <v>181</v>
      </c>
      <c r="C78" s="29"/>
      <c r="D78" s="209"/>
      <c r="E78" s="210"/>
      <c r="F78" s="6"/>
      <c r="G78" s="4"/>
      <c r="H78" s="4"/>
      <c r="I78" s="4"/>
      <c r="J78" s="2"/>
      <c r="K78" s="2"/>
      <c r="L78" s="2"/>
      <c r="M78" s="2"/>
      <c r="N78" s="2"/>
      <c r="O78" s="3"/>
      <c r="S78" s="83">
        <f t="shared" si="5"/>
        <v>0</v>
      </c>
      <c r="U78" s="80">
        <f t="shared" si="6"/>
        <v>0</v>
      </c>
      <c r="V78" s="80">
        <f t="shared" si="7"/>
        <v>0</v>
      </c>
      <c r="W78" s="17"/>
      <c r="Y78" s="11">
        <f t="shared" si="9"/>
        <v>0</v>
      </c>
      <c r="Z78" s="11">
        <f t="shared" si="8"/>
        <v>0</v>
      </c>
    </row>
    <row r="79" spans="2:26" s="183" customFormat="1" x14ac:dyDescent="0.25">
      <c r="B79" s="85" t="s">
        <v>182</v>
      </c>
      <c r="C79" s="29"/>
      <c r="D79" s="203" t="str">
        <f>IF(F78="","_empty_",F78)</f>
        <v>_empty_</v>
      </c>
      <c r="E79" s="204"/>
      <c r="F79" s="205" t="s">
        <v>74</v>
      </c>
      <c r="G79" s="206"/>
      <c r="H79" s="4"/>
      <c r="I79" s="4"/>
      <c r="J79" s="2"/>
      <c r="K79" s="2"/>
      <c r="L79" s="2"/>
      <c r="M79" s="2"/>
      <c r="N79" s="2"/>
      <c r="O79" s="3"/>
      <c r="S79" s="83">
        <f t="shared" si="5"/>
        <v>0</v>
      </c>
      <c r="U79" s="80">
        <f t="shared" si="6"/>
        <v>0</v>
      </c>
      <c r="V79" s="80">
        <f t="shared" si="7"/>
        <v>0</v>
      </c>
      <c r="W79" s="17"/>
      <c r="Y79" s="11">
        <f t="shared" si="9"/>
        <v>0</v>
      </c>
      <c r="Z79" s="11">
        <f t="shared" si="8"/>
        <v>0</v>
      </c>
    </row>
    <row r="80" spans="2:26" s="183" customFormat="1" x14ac:dyDescent="0.25">
      <c r="B80" s="85" t="s">
        <v>183</v>
      </c>
      <c r="C80" s="29"/>
      <c r="D80" s="209"/>
      <c r="E80" s="210"/>
      <c r="F80" s="6"/>
      <c r="G80" s="4"/>
      <c r="H80" s="4"/>
      <c r="I80" s="4"/>
      <c r="J80" s="2"/>
      <c r="K80" s="2"/>
      <c r="L80" s="2"/>
      <c r="M80" s="2"/>
      <c r="N80" s="2"/>
      <c r="O80" s="3"/>
      <c r="S80" s="83">
        <f t="shared" si="5"/>
        <v>0</v>
      </c>
      <c r="U80" s="80">
        <f t="shared" si="6"/>
        <v>0</v>
      </c>
      <c r="V80" s="80">
        <f t="shared" si="7"/>
        <v>0</v>
      </c>
      <c r="W80" s="17"/>
      <c r="Y80" s="11">
        <f t="shared" si="9"/>
        <v>0</v>
      </c>
      <c r="Z80" s="11">
        <f t="shared" si="8"/>
        <v>0</v>
      </c>
    </row>
    <row r="81" spans="2:26" s="183" customFormat="1" x14ac:dyDescent="0.25">
      <c r="B81" s="85" t="s">
        <v>184</v>
      </c>
      <c r="C81" s="29"/>
      <c r="D81" s="203" t="str">
        <f>IF(F80="","_empty_",F80)</f>
        <v>_empty_</v>
      </c>
      <c r="E81" s="204"/>
      <c r="F81" s="205" t="s">
        <v>74</v>
      </c>
      <c r="G81" s="206"/>
      <c r="H81" s="4"/>
      <c r="I81" s="4"/>
      <c r="J81" s="2"/>
      <c r="K81" s="2"/>
      <c r="L81" s="2"/>
      <c r="M81" s="2"/>
      <c r="N81" s="2"/>
      <c r="O81" s="3"/>
      <c r="S81" s="83">
        <f t="shared" si="5"/>
        <v>0</v>
      </c>
      <c r="U81" s="80">
        <f t="shared" si="6"/>
        <v>0</v>
      </c>
      <c r="V81" s="80">
        <f t="shared" si="7"/>
        <v>0</v>
      </c>
      <c r="W81" s="17"/>
      <c r="Y81" s="11">
        <f t="shared" si="9"/>
        <v>0</v>
      </c>
      <c r="Z81" s="11">
        <f t="shared" si="8"/>
        <v>0</v>
      </c>
    </row>
    <row r="82" spans="2:26" s="183" customFormat="1" x14ac:dyDescent="0.25">
      <c r="B82" s="85" t="s">
        <v>185</v>
      </c>
      <c r="C82" s="29"/>
      <c r="D82" s="209"/>
      <c r="E82" s="210"/>
      <c r="F82" s="6"/>
      <c r="G82" s="4"/>
      <c r="H82" s="4"/>
      <c r="I82" s="4"/>
      <c r="J82" s="2"/>
      <c r="K82" s="2"/>
      <c r="L82" s="2"/>
      <c r="M82" s="2"/>
      <c r="N82" s="2"/>
      <c r="O82" s="3"/>
      <c r="S82" s="83">
        <f t="shared" si="5"/>
        <v>0</v>
      </c>
      <c r="U82" s="80">
        <f t="shared" si="6"/>
        <v>0</v>
      </c>
      <c r="V82" s="80">
        <f t="shared" si="7"/>
        <v>0</v>
      </c>
      <c r="W82" s="17"/>
      <c r="Y82" s="11">
        <f t="shared" si="9"/>
        <v>0</v>
      </c>
      <c r="Z82" s="11">
        <f t="shared" si="8"/>
        <v>0</v>
      </c>
    </row>
    <row r="83" spans="2:26" s="183" customFormat="1" x14ac:dyDescent="0.25">
      <c r="B83" s="85" t="s">
        <v>186</v>
      </c>
      <c r="C83" s="29"/>
      <c r="D83" s="203" t="str">
        <f>IF(F82="","_empty_",F82)</f>
        <v>_empty_</v>
      </c>
      <c r="E83" s="204"/>
      <c r="F83" s="205" t="s">
        <v>74</v>
      </c>
      <c r="G83" s="206"/>
      <c r="H83" s="4"/>
      <c r="I83" s="4"/>
      <c r="J83" s="2"/>
      <c r="K83" s="2"/>
      <c r="L83" s="2"/>
      <c r="M83" s="2"/>
      <c r="N83" s="2"/>
      <c r="O83" s="3"/>
      <c r="S83" s="83">
        <f t="shared" si="5"/>
        <v>0</v>
      </c>
      <c r="U83" s="80">
        <f t="shared" si="6"/>
        <v>0</v>
      </c>
      <c r="V83" s="80">
        <f t="shared" si="7"/>
        <v>0</v>
      </c>
      <c r="W83" s="17"/>
      <c r="Y83" s="11">
        <f t="shared" si="9"/>
        <v>0</v>
      </c>
      <c r="Z83" s="11">
        <f t="shared" si="8"/>
        <v>0</v>
      </c>
    </row>
    <row r="84" spans="2:26" s="183" customFormat="1" x14ac:dyDescent="0.25">
      <c r="B84" s="85" t="s">
        <v>189</v>
      </c>
      <c r="C84" s="29"/>
      <c r="D84" s="209"/>
      <c r="E84" s="210"/>
      <c r="F84" s="6"/>
      <c r="G84" s="4"/>
      <c r="H84" s="4"/>
      <c r="I84" s="4"/>
      <c r="J84" s="2"/>
      <c r="K84" s="2"/>
      <c r="L84" s="2"/>
      <c r="M84" s="2"/>
      <c r="N84" s="2"/>
      <c r="O84" s="3"/>
      <c r="S84" s="83">
        <f t="shared" si="5"/>
        <v>0</v>
      </c>
      <c r="U84" s="80">
        <f t="shared" si="6"/>
        <v>0</v>
      </c>
      <c r="V84" s="80">
        <f t="shared" si="7"/>
        <v>0</v>
      </c>
      <c r="W84" s="17"/>
      <c r="Y84" s="11">
        <f t="shared" si="9"/>
        <v>0</v>
      </c>
      <c r="Z84" s="11">
        <f t="shared" si="8"/>
        <v>0</v>
      </c>
    </row>
    <row r="85" spans="2:26" s="183" customFormat="1" x14ac:dyDescent="0.25">
      <c r="B85" s="85" t="s">
        <v>188</v>
      </c>
      <c r="C85" s="29"/>
      <c r="D85" s="203" t="str">
        <f>IF(F84="","_empty_",F84)</f>
        <v>_empty_</v>
      </c>
      <c r="E85" s="204"/>
      <c r="F85" s="205" t="s">
        <v>74</v>
      </c>
      <c r="G85" s="206"/>
      <c r="H85" s="4"/>
      <c r="I85" s="4"/>
      <c r="J85" s="2"/>
      <c r="K85" s="2"/>
      <c r="L85" s="2"/>
      <c r="M85" s="2"/>
      <c r="N85" s="2"/>
      <c r="O85" s="3"/>
      <c r="S85" s="83">
        <f t="shared" si="5"/>
        <v>0</v>
      </c>
      <c r="U85" s="80">
        <f t="shared" si="6"/>
        <v>0</v>
      </c>
      <c r="V85" s="80">
        <f t="shared" si="7"/>
        <v>0</v>
      </c>
      <c r="W85" s="17"/>
      <c r="Y85" s="11">
        <f t="shared" si="9"/>
        <v>0</v>
      </c>
      <c r="Z85" s="11">
        <f t="shared" si="8"/>
        <v>0</v>
      </c>
    </row>
    <row r="86" spans="2:26" s="183" customFormat="1" x14ac:dyDescent="0.25">
      <c r="B86" s="85" t="s">
        <v>187</v>
      </c>
      <c r="C86" s="29"/>
      <c r="D86" s="209"/>
      <c r="E86" s="210"/>
      <c r="F86" s="6"/>
      <c r="G86" s="4"/>
      <c r="H86" s="4"/>
      <c r="I86" s="4"/>
      <c r="J86" s="2"/>
      <c r="K86" s="2"/>
      <c r="L86" s="2"/>
      <c r="M86" s="2"/>
      <c r="N86" s="2"/>
      <c r="O86" s="3"/>
      <c r="S86" s="83">
        <f t="shared" si="5"/>
        <v>0</v>
      </c>
      <c r="U86" s="80">
        <f t="shared" si="6"/>
        <v>0</v>
      </c>
      <c r="V86" s="80">
        <f t="shared" si="7"/>
        <v>0</v>
      </c>
      <c r="W86" s="17"/>
      <c r="Y86" s="11">
        <f t="shared" si="9"/>
        <v>0</v>
      </c>
      <c r="Z86" s="11">
        <f t="shared" si="8"/>
        <v>0</v>
      </c>
    </row>
    <row r="87" spans="2:26" s="183" customFormat="1" x14ac:dyDescent="0.25">
      <c r="B87" s="85" t="s">
        <v>190</v>
      </c>
      <c r="C87" s="29"/>
      <c r="D87" s="203" t="str">
        <f>IF(F86="","_empty_",F86)</f>
        <v>_empty_</v>
      </c>
      <c r="E87" s="204"/>
      <c r="F87" s="205" t="s">
        <v>74</v>
      </c>
      <c r="G87" s="206"/>
      <c r="H87" s="4"/>
      <c r="I87" s="4"/>
      <c r="J87" s="2"/>
      <c r="K87" s="2"/>
      <c r="L87" s="2"/>
      <c r="M87" s="2"/>
      <c r="N87" s="2"/>
      <c r="O87" s="3"/>
      <c r="S87" s="83">
        <f t="shared" si="5"/>
        <v>0</v>
      </c>
      <c r="U87" s="80">
        <f t="shared" si="6"/>
        <v>0</v>
      </c>
      <c r="V87" s="80">
        <f t="shared" si="7"/>
        <v>0</v>
      </c>
      <c r="W87" s="17"/>
      <c r="Y87" s="11">
        <f t="shared" si="9"/>
        <v>0</v>
      </c>
      <c r="Z87" s="11">
        <f t="shared" si="8"/>
        <v>0</v>
      </c>
    </row>
    <row r="88" spans="2:26" s="183" customFormat="1" x14ac:dyDescent="0.25">
      <c r="B88" s="85" t="s">
        <v>191</v>
      </c>
      <c r="C88" s="29"/>
      <c r="D88" s="209"/>
      <c r="E88" s="210"/>
      <c r="F88" s="6"/>
      <c r="G88" s="4"/>
      <c r="H88" s="4"/>
      <c r="I88" s="4"/>
      <c r="J88" s="2"/>
      <c r="K88" s="2"/>
      <c r="L88" s="2"/>
      <c r="M88" s="2"/>
      <c r="N88" s="2"/>
      <c r="O88" s="3"/>
      <c r="S88" s="83">
        <f t="shared" si="5"/>
        <v>0</v>
      </c>
      <c r="U88" s="80">
        <f t="shared" si="6"/>
        <v>0</v>
      </c>
      <c r="V88" s="80">
        <f t="shared" si="7"/>
        <v>0</v>
      </c>
      <c r="W88" s="17"/>
      <c r="Y88" s="11">
        <f t="shared" si="9"/>
        <v>0</v>
      </c>
      <c r="Z88" s="11">
        <f t="shared" si="8"/>
        <v>0</v>
      </c>
    </row>
    <row r="89" spans="2:26" s="183" customFormat="1" x14ac:dyDescent="0.25">
      <c r="B89" s="85" t="s">
        <v>192</v>
      </c>
      <c r="C89" s="29"/>
      <c r="D89" s="203" t="str">
        <f>IF(F88="","_empty_",F88)</f>
        <v>_empty_</v>
      </c>
      <c r="E89" s="204"/>
      <c r="F89" s="205" t="s">
        <v>74</v>
      </c>
      <c r="G89" s="206"/>
      <c r="H89" s="4"/>
      <c r="I89" s="4"/>
      <c r="J89" s="2"/>
      <c r="K89" s="2"/>
      <c r="L89" s="2"/>
      <c r="M89" s="2"/>
      <c r="N89" s="2"/>
      <c r="O89" s="3"/>
      <c r="S89" s="83">
        <f t="shared" si="5"/>
        <v>0</v>
      </c>
      <c r="U89" s="80">
        <f t="shared" si="6"/>
        <v>0</v>
      </c>
      <c r="V89" s="80">
        <f t="shared" si="7"/>
        <v>0</v>
      </c>
      <c r="W89" s="17"/>
      <c r="Y89" s="11">
        <f t="shared" si="9"/>
        <v>0</v>
      </c>
      <c r="Z89" s="11">
        <f t="shared" si="8"/>
        <v>0</v>
      </c>
    </row>
    <row r="90" spans="2:26" s="183" customFormat="1" x14ac:dyDescent="0.25">
      <c r="B90" s="85" t="s">
        <v>193</v>
      </c>
      <c r="C90" s="29"/>
      <c r="D90" s="209"/>
      <c r="E90" s="210"/>
      <c r="F90" s="6"/>
      <c r="G90" s="4"/>
      <c r="H90" s="4"/>
      <c r="I90" s="4"/>
      <c r="J90" s="2"/>
      <c r="K90" s="2"/>
      <c r="L90" s="2"/>
      <c r="M90" s="2"/>
      <c r="N90" s="2"/>
      <c r="O90" s="3"/>
      <c r="S90" s="83">
        <f t="shared" ref="S90:S103" si="10">IF(AND(D90&lt;&gt;"",D90&lt;&gt;"_empty_"),2,0)</f>
        <v>0</v>
      </c>
      <c r="U90" s="80">
        <f t="shared" ref="U90:U103" si="11">IF(H90&lt;&gt;"",IF(AND(H90&gt;=0,H90&lt;=$F$12),2,1),0)</f>
        <v>0</v>
      </c>
      <c r="V90" s="80">
        <f t="shared" ref="V90:V103" si="12">IF(I90&lt;&gt;"",IF(AND(I90&gt;=0,I90&lt;=H90),2,1),0)</f>
        <v>0</v>
      </c>
      <c r="W90" s="17"/>
      <c r="Y90" s="11">
        <f t="shared" si="9"/>
        <v>0</v>
      </c>
      <c r="Z90" s="11">
        <f t="shared" ref="Z90:Z103" si="13">IFERROR(I90/H90*Y90,0)</f>
        <v>0</v>
      </c>
    </row>
    <row r="91" spans="2:26" s="183" customFormat="1" x14ac:dyDescent="0.25">
      <c r="B91" s="85" t="s">
        <v>194</v>
      </c>
      <c r="C91" s="29"/>
      <c r="D91" s="203" t="str">
        <f>IF(F90="","_empty_",F90)</f>
        <v>_empty_</v>
      </c>
      <c r="E91" s="204"/>
      <c r="F91" s="205" t="s">
        <v>74</v>
      </c>
      <c r="G91" s="206"/>
      <c r="H91" s="4"/>
      <c r="I91" s="4"/>
      <c r="J91" s="2"/>
      <c r="K91" s="2"/>
      <c r="L91" s="2"/>
      <c r="M91" s="2"/>
      <c r="N91" s="2"/>
      <c r="O91" s="3"/>
      <c r="S91" s="83">
        <f t="shared" si="10"/>
        <v>0</v>
      </c>
      <c r="U91" s="80">
        <f t="shared" si="11"/>
        <v>0</v>
      </c>
      <c r="V91" s="80">
        <f t="shared" si="12"/>
        <v>0</v>
      </c>
      <c r="W91" s="17"/>
      <c r="Y91" s="11">
        <f t="shared" si="9"/>
        <v>0</v>
      </c>
      <c r="Z91" s="11">
        <f t="shared" si="13"/>
        <v>0</v>
      </c>
    </row>
    <row r="92" spans="2:26" s="183" customFormat="1" x14ac:dyDescent="0.25">
      <c r="B92" s="85" t="s">
        <v>195</v>
      </c>
      <c r="C92" s="29"/>
      <c r="D92" s="209"/>
      <c r="E92" s="210"/>
      <c r="F92" s="6"/>
      <c r="G92" s="4"/>
      <c r="H92" s="4"/>
      <c r="I92" s="4"/>
      <c r="J92" s="2"/>
      <c r="K92" s="2"/>
      <c r="L92" s="2"/>
      <c r="M92" s="2"/>
      <c r="N92" s="2"/>
      <c r="O92" s="3"/>
      <c r="S92" s="83">
        <f t="shared" si="10"/>
        <v>0</v>
      </c>
      <c r="U92" s="80">
        <f t="shared" si="11"/>
        <v>0</v>
      </c>
      <c r="V92" s="80">
        <f t="shared" si="12"/>
        <v>0</v>
      </c>
      <c r="W92" s="17"/>
      <c r="Y92" s="11">
        <f t="shared" si="9"/>
        <v>0</v>
      </c>
      <c r="Z92" s="11">
        <f t="shared" si="13"/>
        <v>0</v>
      </c>
    </row>
    <row r="93" spans="2:26" s="183" customFormat="1" x14ac:dyDescent="0.25">
      <c r="B93" s="85" t="s">
        <v>196</v>
      </c>
      <c r="C93" s="29"/>
      <c r="D93" s="203" t="str">
        <f>IF(F92="","_empty_",F92)</f>
        <v>_empty_</v>
      </c>
      <c r="E93" s="204"/>
      <c r="F93" s="205" t="s">
        <v>74</v>
      </c>
      <c r="G93" s="206"/>
      <c r="H93" s="4"/>
      <c r="I93" s="4"/>
      <c r="J93" s="2"/>
      <c r="K93" s="2"/>
      <c r="L93" s="2"/>
      <c r="M93" s="2"/>
      <c r="N93" s="2"/>
      <c r="O93" s="3"/>
      <c r="S93" s="83">
        <f t="shared" si="10"/>
        <v>0</v>
      </c>
      <c r="U93" s="80">
        <f t="shared" si="11"/>
        <v>0</v>
      </c>
      <c r="V93" s="80">
        <f t="shared" si="12"/>
        <v>0</v>
      </c>
      <c r="W93" s="17"/>
      <c r="Y93" s="11">
        <f t="shared" si="9"/>
        <v>0</v>
      </c>
      <c r="Z93" s="11">
        <f t="shared" si="13"/>
        <v>0</v>
      </c>
    </row>
    <row r="94" spans="2:26" s="183" customFormat="1" x14ac:dyDescent="0.25">
      <c r="B94" s="85" t="s">
        <v>197</v>
      </c>
      <c r="C94" s="29"/>
      <c r="D94" s="209"/>
      <c r="E94" s="210"/>
      <c r="F94" s="6"/>
      <c r="G94" s="4"/>
      <c r="H94" s="4"/>
      <c r="I94" s="4"/>
      <c r="J94" s="2"/>
      <c r="K94" s="2"/>
      <c r="L94" s="2"/>
      <c r="M94" s="2"/>
      <c r="N94" s="2"/>
      <c r="O94" s="3"/>
      <c r="S94" s="83">
        <f t="shared" si="10"/>
        <v>0</v>
      </c>
      <c r="U94" s="80">
        <f t="shared" si="11"/>
        <v>0</v>
      </c>
      <c r="V94" s="80">
        <f t="shared" si="12"/>
        <v>0</v>
      </c>
      <c r="W94" s="17"/>
      <c r="Y94" s="11">
        <f t="shared" si="9"/>
        <v>0</v>
      </c>
      <c r="Z94" s="11">
        <f t="shared" si="13"/>
        <v>0</v>
      </c>
    </row>
    <row r="95" spans="2:26" s="183" customFormat="1" x14ac:dyDescent="0.25">
      <c r="B95" s="85" t="s">
        <v>198</v>
      </c>
      <c r="C95" s="29"/>
      <c r="D95" s="203" t="str">
        <f>IF(F94="","_empty_",F94)</f>
        <v>_empty_</v>
      </c>
      <c r="E95" s="204"/>
      <c r="F95" s="205" t="s">
        <v>74</v>
      </c>
      <c r="G95" s="206"/>
      <c r="H95" s="4"/>
      <c r="I95" s="4"/>
      <c r="J95" s="2"/>
      <c r="K95" s="2"/>
      <c r="L95" s="2"/>
      <c r="M95" s="2"/>
      <c r="N95" s="2"/>
      <c r="O95" s="3"/>
      <c r="S95" s="83">
        <f t="shared" si="10"/>
        <v>0</v>
      </c>
      <c r="U95" s="80">
        <f t="shared" si="11"/>
        <v>0</v>
      </c>
      <c r="V95" s="80">
        <f t="shared" si="12"/>
        <v>0</v>
      </c>
      <c r="W95" s="17"/>
      <c r="Y95" s="11">
        <f t="shared" si="9"/>
        <v>0</v>
      </c>
      <c r="Z95" s="11">
        <f t="shared" si="13"/>
        <v>0</v>
      </c>
    </row>
    <row r="96" spans="2:26" s="183" customFormat="1" x14ac:dyDescent="0.25">
      <c r="B96" s="85" t="s">
        <v>199</v>
      </c>
      <c r="C96" s="29"/>
      <c r="D96" s="209"/>
      <c r="E96" s="210"/>
      <c r="F96" s="6"/>
      <c r="G96" s="4"/>
      <c r="H96" s="4"/>
      <c r="I96" s="4"/>
      <c r="J96" s="2"/>
      <c r="K96" s="2"/>
      <c r="L96" s="2"/>
      <c r="M96" s="2"/>
      <c r="N96" s="2"/>
      <c r="O96" s="3"/>
      <c r="S96" s="83">
        <f t="shared" si="10"/>
        <v>0</v>
      </c>
      <c r="U96" s="80">
        <f t="shared" si="11"/>
        <v>0</v>
      </c>
      <c r="V96" s="80">
        <f t="shared" si="12"/>
        <v>0</v>
      </c>
      <c r="W96" s="17"/>
      <c r="Y96" s="11">
        <f t="shared" si="9"/>
        <v>0</v>
      </c>
      <c r="Z96" s="11">
        <f t="shared" si="13"/>
        <v>0</v>
      </c>
    </row>
    <row r="97" spans="2:26" s="183" customFormat="1" x14ac:dyDescent="0.25">
      <c r="B97" s="85" t="s">
        <v>200</v>
      </c>
      <c r="C97" s="29"/>
      <c r="D97" s="203" t="str">
        <f>IF(F96="","_empty_",F96)</f>
        <v>_empty_</v>
      </c>
      <c r="E97" s="204"/>
      <c r="F97" s="205" t="s">
        <v>74</v>
      </c>
      <c r="G97" s="206"/>
      <c r="H97" s="4"/>
      <c r="I97" s="4"/>
      <c r="J97" s="2"/>
      <c r="K97" s="2"/>
      <c r="L97" s="2"/>
      <c r="M97" s="2"/>
      <c r="N97" s="2"/>
      <c r="O97" s="3"/>
      <c r="S97" s="83">
        <f t="shared" si="10"/>
        <v>0</v>
      </c>
      <c r="U97" s="80">
        <f t="shared" si="11"/>
        <v>0</v>
      </c>
      <c r="V97" s="80">
        <f t="shared" si="12"/>
        <v>0</v>
      </c>
      <c r="W97" s="17"/>
      <c r="Y97" s="11">
        <f t="shared" si="9"/>
        <v>0</v>
      </c>
      <c r="Z97" s="11">
        <f t="shared" si="13"/>
        <v>0</v>
      </c>
    </row>
    <row r="98" spans="2:26" s="183" customFormat="1" x14ac:dyDescent="0.25">
      <c r="B98" s="85" t="s">
        <v>201</v>
      </c>
      <c r="C98" s="29"/>
      <c r="D98" s="209"/>
      <c r="E98" s="210"/>
      <c r="F98" s="6"/>
      <c r="G98" s="4"/>
      <c r="H98" s="4"/>
      <c r="I98" s="4"/>
      <c r="J98" s="2"/>
      <c r="K98" s="2"/>
      <c r="L98" s="2"/>
      <c r="M98" s="2"/>
      <c r="N98" s="2"/>
      <c r="O98" s="3"/>
      <c r="S98" s="83">
        <f t="shared" si="10"/>
        <v>0</v>
      </c>
      <c r="U98" s="80">
        <f t="shared" si="11"/>
        <v>0</v>
      </c>
      <c r="V98" s="80">
        <f t="shared" si="12"/>
        <v>0</v>
      </c>
      <c r="W98" s="17"/>
      <c r="Y98" s="11">
        <f t="shared" si="9"/>
        <v>0</v>
      </c>
      <c r="Z98" s="11">
        <f t="shared" si="13"/>
        <v>0</v>
      </c>
    </row>
    <row r="99" spans="2:26" s="183" customFormat="1" x14ac:dyDescent="0.25">
      <c r="B99" s="85" t="s">
        <v>202</v>
      </c>
      <c r="C99" s="29"/>
      <c r="D99" s="203" t="str">
        <f>IF(F98="","_empty_",F98)</f>
        <v>_empty_</v>
      </c>
      <c r="E99" s="204"/>
      <c r="F99" s="205" t="s">
        <v>74</v>
      </c>
      <c r="G99" s="206"/>
      <c r="H99" s="4"/>
      <c r="I99" s="4"/>
      <c r="J99" s="2"/>
      <c r="K99" s="2"/>
      <c r="L99" s="2"/>
      <c r="M99" s="2"/>
      <c r="N99" s="2"/>
      <c r="O99" s="3"/>
      <c r="S99" s="83">
        <f t="shared" si="10"/>
        <v>0</v>
      </c>
      <c r="U99" s="80">
        <f t="shared" si="11"/>
        <v>0</v>
      </c>
      <c r="V99" s="80">
        <f t="shared" si="12"/>
        <v>0</v>
      </c>
      <c r="W99" s="17"/>
      <c r="Y99" s="11">
        <f t="shared" si="9"/>
        <v>0</v>
      </c>
      <c r="Z99" s="11">
        <f t="shared" si="13"/>
        <v>0</v>
      </c>
    </row>
    <row r="100" spans="2:26" s="183" customFormat="1" x14ac:dyDescent="0.25">
      <c r="B100" s="85" t="s">
        <v>203</v>
      </c>
      <c r="C100" s="29"/>
      <c r="D100" s="209"/>
      <c r="E100" s="210"/>
      <c r="F100" s="6"/>
      <c r="G100" s="4"/>
      <c r="H100" s="4"/>
      <c r="I100" s="4"/>
      <c r="J100" s="2"/>
      <c r="K100" s="2"/>
      <c r="L100" s="2"/>
      <c r="M100" s="2"/>
      <c r="N100" s="2"/>
      <c r="O100" s="3"/>
      <c r="S100" s="83">
        <f t="shared" si="10"/>
        <v>0</v>
      </c>
      <c r="U100" s="80">
        <f t="shared" si="11"/>
        <v>0</v>
      </c>
      <c r="V100" s="80">
        <f t="shared" si="12"/>
        <v>0</v>
      </c>
      <c r="W100" s="17"/>
      <c r="Y100" s="11">
        <f t="shared" si="9"/>
        <v>0</v>
      </c>
      <c r="Z100" s="11">
        <f t="shared" si="13"/>
        <v>0</v>
      </c>
    </row>
    <row r="101" spans="2:26" s="183" customFormat="1" x14ac:dyDescent="0.25">
      <c r="B101" s="85" t="s">
        <v>204</v>
      </c>
      <c r="C101" s="29"/>
      <c r="D101" s="203" t="str">
        <f>IF(F100="","_empty_",F100)</f>
        <v>_empty_</v>
      </c>
      <c r="E101" s="204"/>
      <c r="F101" s="205" t="s">
        <v>74</v>
      </c>
      <c r="G101" s="206"/>
      <c r="H101" s="4"/>
      <c r="I101" s="4"/>
      <c r="J101" s="2"/>
      <c r="K101" s="2"/>
      <c r="L101" s="2"/>
      <c r="M101" s="2"/>
      <c r="N101" s="2"/>
      <c r="O101" s="3"/>
      <c r="S101" s="83">
        <f t="shared" si="10"/>
        <v>0</v>
      </c>
      <c r="U101" s="80">
        <f t="shared" si="11"/>
        <v>0</v>
      </c>
      <c r="V101" s="80">
        <f t="shared" si="12"/>
        <v>0</v>
      </c>
      <c r="W101" s="17"/>
      <c r="Y101" s="11">
        <f t="shared" si="9"/>
        <v>0</v>
      </c>
      <c r="Z101" s="11">
        <f t="shared" si="13"/>
        <v>0</v>
      </c>
    </row>
    <row r="102" spans="2:26" s="183" customFormat="1" x14ac:dyDescent="0.25">
      <c r="B102" s="85" t="s">
        <v>205</v>
      </c>
      <c r="C102" s="29"/>
      <c r="D102" s="209"/>
      <c r="E102" s="210"/>
      <c r="F102" s="6"/>
      <c r="G102" s="4"/>
      <c r="H102" s="4"/>
      <c r="I102" s="4"/>
      <c r="J102" s="2"/>
      <c r="K102" s="2"/>
      <c r="L102" s="2"/>
      <c r="M102" s="2"/>
      <c r="N102" s="2"/>
      <c r="O102" s="3"/>
      <c r="S102" s="83">
        <f t="shared" si="10"/>
        <v>0</v>
      </c>
      <c r="U102" s="80">
        <f t="shared" si="11"/>
        <v>0</v>
      </c>
      <c r="V102" s="80">
        <f t="shared" si="12"/>
        <v>0</v>
      </c>
      <c r="W102" s="17"/>
      <c r="Y102" s="11">
        <f t="shared" si="9"/>
        <v>0</v>
      </c>
      <c r="Z102" s="11">
        <f t="shared" si="13"/>
        <v>0</v>
      </c>
    </row>
    <row r="103" spans="2:26" s="183" customFormat="1" x14ac:dyDescent="0.25">
      <c r="B103" s="85" t="s">
        <v>206</v>
      </c>
      <c r="C103" s="29"/>
      <c r="D103" s="203" t="str">
        <f>IF(F102="","_empty_",F102)</f>
        <v>_empty_</v>
      </c>
      <c r="E103" s="204"/>
      <c r="F103" s="205" t="s">
        <v>74</v>
      </c>
      <c r="G103" s="206"/>
      <c r="H103" s="4"/>
      <c r="I103" s="4"/>
      <c r="J103" s="2"/>
      <c r="K103" s="2"/>
      <c r="L103" s="2"/>
      <c r="M103" s="2"/>
      <c r="N103" s="2"/>
      <c r="O103" s="3"/>
      <c r="S103" s="83">
        <f t="shared" si="10"/>
        <v>0</v>
      </c>
      <c r="U103" s="80">
        <f t="shared" si="11"/>
        <v>0</v>
      </c>
      <c r="V103" s="80">
        <f t="shared" si="12"/>
        <v>0</v>
      </c>
      <c r="W103" s="17"/>
      <c r="Y103" s="11">
        <f t="shared" si="9"/>
        <v>0</v>
      </c>
      <c r="Z103" s="11">
        <f t="shared" si="13"/>
        <v>0</v>
      </c>
    </row>
    <row r="104" spans="2:26" s="183" customFormat="1" x14ac:dyDescent="0.25">
      <c r="B104" s="85" t="s">
        <v>207</v>
      </c>
      <c r="C104" s="29"/>
      <c r="D104" s="209"/>
      <c r="E104" s="210"/>
      <c r="F104" s="6"/>
      <c r="G104" s="4"/>
      <c r="H104" s="4"/>
      <c r="I104" s="4"/>
      <c r="J104" s="2"/>
      <c r="K104" s="2"/>
      <c r="L104" s="2"/>
      <c r="M104" s="2"/>
      <c r="N104" s="2"/>
      <c r="O104" s="3"/>
      <c r="S104" s="83">
        <f t="shared" ref="S104" si="14">IF(AND(D104&lt;&gt;"",D104&lt;&gt;"_empty_"),2,0)</f>
        <v>0</v>
      </c>
      <c r="U104" s="80">
        <f t="shared" ref="U104" si="15">IF(H104&lt;&gt;"",IF(AND(H104&gt;=0,H104&lt;=$F$12),2,1),0)</f>
        <v>0</v>
      </c>
      <c r="V104" s="80">
        <f t="shared" ref="V104" si="16">IF(I104&lt;&gt;"",IF(AND(I104&gt;=0,I104&lt;=H104),2,1),0)</f>
        <v>0</v>
      </c>
      <c r="W104" s="17"/>
      <c r="Y104" s="11">
        <f t="shared" si="9"/>
        <v>0</v>
      </c>
      <c r="Z104" s="11">
        <f t="shared" ref="Z104" si="17">IFERROR(I104/H104*Y104,0)</f>
        <v>0</v>
      </c>
    </row>
    <row r="105" spans="2:26" x14ac:dyDescent="0.25">
      <c r="B105" s="207" t="s">
        <v>97</v>
      </c>
      <c r="C105" s="208"/>
      <c r="D105" s="208"/>
      <c r="E105" s="208"/>
      <c r="F105" s="208"/>
      <c r="G105" s="208"/>
      <c r="H105" s="1">
        <f t="shared" ref="H105:O105" si="18">SUM(H45:H104)</f>
        <v>0</v>
      </c>
      <c r="I105" s="1">
        <f t="shared" si="18"/>
        <v>0</v>
      </c>
      <c r="J105" s="7">
        <f t="shared" si="18"/>
        <v>0</v>
      </c>
      <c r="K105" s="7">
        <f t="shared" si="18"/>
        <v>0</v>
      </c>
      <c r="L105" s="7">
        <f t="shared" si="18"/>
        <v>0</v>
      </c>
      <c r="M105" s="7">
        <f t="shared" si="18"/>
        <v>0</v>
      </c>
      <c r="N105" s="7">
        <f t="shared" si="18"/>
        <v>0</v>
      </c>
      <c r="O105" s="8">
        <f t="shared" si="18"/>
        <v>0</v>
      </c>
    </row>
    <row r="106" spans="2:26" x14ac:dyDescent="0.25"/>
    <row r="107" spans="2:26" ht="31.5" x14ac:dyDescent="0.25">
      <c r="B107" s="184" t="s">
        <v>98</v>
      </c>
      <c r="C107" s="185"/>
      <c r="D107" s="185"/>
      <c r="E107" s="185"/>
      <c r="F107" s="185"/>
      <c r="G107" s="186"/>
      <c r="H107" s="186"/>
      <c r="I107" s="34" t="s">
        <v>10</v>
      </c>
      <c r="J107" s="86"/>
      <c r="K107" s="86"/>
      <c r="L107" s="86"/>
      <c r="M107" s="86"/>
      <c r="N107" s="86"/>
      <c r="O107" s="87"/>
    </row>
    <row r="108" spans="2:26" x14ac:dyDescent="0.25">
      <c r="B108" s="88" t="s">
        <v>99</v>
      </c>
      <c r="C108" s="89"/>
      <c r="D108" s="90"/>
      <c r="E108" s="91"/>
      <c r="F108" s="92" t="str">
        <f>IF(E108=1,"There are either still empty mandatory fields or at least one validation warning in the form","All required fields are successfully validated")</f>
        <v>All required fields are successfully validated</v>
      </c>
      <c r="G108" s="93"/>
      <c r="H108" s="93"/>
      <c r="I108" s="93"/>
      <c r="J108" s="93"/>
      <c r="K108" s="93"/>
      <c r="L108" s="93"/>
      <c r="M108" s="93"/>
      <c r="N108" s="93"/>
      <c r="O108" s="94"/>
    </row>
    <row r="109" spans="2:26" x14ac:dyDescent="0.25">
      <c r="B109" s="95" t="s">
        <v>100</v>
      </c>
      <c r="C109" s="96"/>
      <c r="D109" s="97"/>
      <c r="E109" s="97"/>
      <c r="F109" s="97"/>
      <c r="G109" s="187"/>
      <c r="H109" s="188"/>
      <c r="I109" s="98" t="s">
        <v>101</v>
      </c>
      <c r="J109" s="98"/>
      <c r="K109" s="98"/>
      <c r="L109" s="98"/>
      <c r="M109" s="98"/>
      <c r="N109" s="98"/>
      <c r="O109" s="99"/>
    </row>
    <row r="110" spans="2:26" x14ac:dyDescent="0.25">
      <c r="B110" s="100" t="s">
        <v>102</v>
      </c>
      <c r="C110" s="101"/>
      <c r="D110" s="102"/>
      <c r="E110" s="102"/>
      <c r="F110" s="102"/>
      <c r="G110" s="189"/>
      <c r="H110" s="190"/>
      <c r="I110" s="103" t="s">
        <v>103</v>
      </c>
      <c r="J110" s="103"/>
      <c r="K110" s="103"/>
      <c r="L110" s="103"/>
      <c r="M110" s="103"/>
      <c r="N110" s="103"/>
      <c r="O110" s="104"/>
    </row>
    <row r="111" spans="2:26" x14ac:dyDescent="0.25">
      <c r="B111" s="191" t="s">
        <v>104</v>
      </c>
      <c r="C111" s="192"/>
      <c r="D111" s="193"/>
      <c r="E111" s="193"/>
      <c r="F111" s="193"/>
      <c r="G111" s="194"/>
      <c r="H111" s="195"/>
      <c r="I111" s="105" t="s">
        <v>105</v>
      </c>
      <c r="J111" s="106"/>
      <c r="K111" s="106"/>
      <c r="L111" s="106"/>
      <c r="M111" s="106"/>
      <c r="N111" s="106"/>
      <c r="O111" s="104"/>
    </row>
    <row r="112" spans="2:26" ht="15.75" thickBot="1" x14ac:dyDescent="0.3">
      <c r="B112" s="107" t="s">
        <v>106</v>
      </c>
      <c r="C112" s="108"/>
      <c r="D112" s="109"/>
      <c r="E112" s="109"/>
      <c r="F112" s="108"/>
      <c r="G112" s="197"/>
      <c r="H112" s="198"/>
      <c r="I112" s="198"/>
      <c r="J112" s="198"/>
      <c r="K112" s="198"/>
      <c r="L112" s="198"/>
      <c r="M112" s="198"/>
      <c r="N112" s="198"/>
      <c r="O112" s="199"/>
    </row>
    <row r="113" spans="2:15" ht="15.75" thickBot="1" x14ac:dyDescent="0.3">
      <c r="B113" s="110"/>
      <c r="C113" s="110"/>
      <c r="D113" s="110"/>
      <c r="E113" s="110"/>
      <c r="F113" s="110"/>
      <c r="G113" s="110"/>
      <c r="H113" s="110"/>
      <c r="I113" s="110"/>
      <c r="J113" s="110"/>
      <c r="K113" s="110"/>
      <c r="L113" s="110"/>
      <c r="M113" s="110"/>
      <c r="N113" s="110"/>
      <c r="O113" s="110"/>
    </row>
    <row r="114" spans="2:15" ht="18.75" x14ac:dyDescent="0.3">
      <c r="B114" s="111" t="s">
        <v>107</v>
      </c>
      <c r="C114" s="112"/>
      <c r="D114" s="113"/>
      <c r="E114" s="113"/>
      <c r="F114" s="113"/>
      <c r="G114" s="114" t="s">
        <v>9</v>
      </c>
      <c r="H114" s="115" t="s">
        <v>108</v>
      </c>
      <c r="I114" s="115"/>
      <c r="J114" s="115"/>
      <c r="K114" s="115"/>
      <c r="L114" s="115"/>
      <c r="M114" s="115"/>
      <c r="N114" s="115"/>
      <c r="O114" s="116"/>
    </row>
    <row r="115" spans="2:15" ht="18.75" x14ac:dyDescent="0.3">
      <c r="B115" s="117" t="s">
        <v>109</v>
      </c>
      <c r="C115" s="118"/>
      <c r="D115" s="119"/>
      <c r="E115" s="119"/>
      <c r="F115" s="119"/>
      <c r="G115" s="120"/>
      <c r="H115" s="121"/>
      <c r="I115" s="121"/>
      <c r="J115" s="121"/>
      <c r="K115" s="121"/>
      <c r="L115" s="121"/>
      <c r="M115" s="121"/>
      <c r="N115" s="121"/>
      <c r="O115" s="122"/>
    </row>
    <row r="116" spans="2:15" ht="28.5" customHeight="1" x14ac:dyDescent="0.25">
      <c r="B116" s="123" t="s">
        <v>110</v>
      </c>
      <c r="C116" s="124"/>
      <c r="D116" s="125"/>
      <c r="E116" s="125"/>
      <c r="F116" s="126">
        <f>Y44</f>
        <v>0</v>
      </c>
      <c r="G116" s="127" t="s">
        <v>111</v>
      </c>
      <c r="H116" s="200" t="s">
        <v>112</v>
      </c>
      <c r="I116" s="200"/>
      <c r="J116" s="200"/>
      <c r="K116" s="200"/>
      <c r="L116" s="200"/>
      <c r="M116" s="200"/>
      <c r="N116" s="200"/>
      <c r="O116" s="201"/>
    </row>
    <row r="117" spans="2:15" ht="31.5" customHeight="1" x14ac:dyDescent="0.25">
      <c r="B117" s="123" t="s">
        <v>113</v>
      </c>
      <c r="C117" s="124"/>
      <c r="D117" s="125"/>
      <c r="E117" s="125"/>
      <c r="F117" s="126">
        <f>SUM(Y45,Y47,Y49,Y51,Y53,Y55,Y57,Y59,Y61,Y63,Y65,Y67,Y69,Y71,Y73,Y75,Y77,Y79,Y81,Y83,Y85,Y87,Y89,Y91,Y93,Y95,Y97,Y99,Y101,Y103)</f>
        <v>0</v>
      </c>
      <c r="G117" s="127" t="s">
        <v>111</v>
      </c>
      <c r="H117" s="200" t="s">
        <v>114</v>
      </c>
      <c r="I117" s="200"/>
      <c r="J117" s="200"/>
      <c r="K117" s="200"/>
      <c r="L117" s="200"/>
      <c r="M117" s="200"/>
      <c r="N117" s="200"/>
      <c r="O117" s="201"/>
    </row>
    <row r="118" spans="2:15" ht="27.75" customHeight="1" x14ac:dyDescent="0.25">
      <c r="B118" s="123" t="s">
        <v>115</v>
      </c>
      <c r="C118" s="124"/>
      <c r="D118" s="125"/>
      <c r="E118" s="125"/>
      <c r="F118" s="126">
        <f>SUM(Y46,Y48,Y50,Y52,Y54,Y56,Y58,Y60,Y62,Y64,Y66,Y68,Y70,Y72,Y74,Y76,Y78,Y80,Y82,Y84,Y86,Y88,Y90,Y92,Y94,Y96,Y98,Y100,Y102,Y104)</f>
        <v>0</v>
      </c>
      <c r="G118" s="127" t="s">
        <v>111</v>
      </c>
      <c r="H118" s="200" t="s">
        <v>116</v>
      </c>
      <c r="I118" s="200"/>
      <c r="J118" s="200"/>
      <c r="K118" s="200"/>
      <c r="L118" s="200"/>
      <c r="M118" s="200"/>
      <c r="N118" s="200"/>
      <c r="O118" s="201"/>
    </row>
    <row r="119" spans="2:15" ht="18" x14ac:dyDescent="0.25">
      <c r="B119" s="128" t="s">
        <v>117</v>
      </c>
      <c r="C119" s="129"/>
      <c r="D119" s="129"/>
      <c r="E119" s="129"/>
      <c r="F119" s="130">
        <f>F116+F117+F118</f>
        <v>0</v>
      </c>
      <c r="G119" s="129" t="s">
        <v>118</v>
      </c>
      <c r="H119" s="131" t="s">
        <v>119</v>
      </c>
      <c r="I119" s="132"/>
      <c r="J119" s="132"/>
      <c r="K119" s="132"/>
      <c r="L119" s="132"/>
      <c r="M119" s="132"/>
      <c r="N119" s="132"/>
      <c r="O119" s="133"/>
    </row>
    <row r="120" spans="2:15" ht="18" x14ac:dyDescent="0.25">
      <c r="B120" s="123" t="s">
        <v>120</v>
      </c>
      <c r="C120" s="124"/>
      <c r="D120" s="125"/>
      <c r="E120" s="125"/>
      <c r="F120" s="9">
        <f>SUM(Z44:Z104)</f>
        <v>0</v>
      </c>
      <c r="G120" s="127" t="s">
        <v>111</v>
      </c>
      <c r="H120" s="134" t="s">
        <v>121</v>
      </c>
      <c r="I120" s="135"/>
      <c r="J120" s="135"/>
      <c r="K120" s="135"/>
      <c r="L120" s="135"/>
      <c r="M120" s="135"/>
      <c r="N120" s="135"/>
      <c r="O120" s="136"/>
    </row>
    <row r="121" spans="2:15" x14ac:dyDescent="0.25">
      <c r="B121" s="128" t="s">
        <v>122</v>
      </c>
      <c r="C121" s="129"/>
      <c r="D121" s="129"/>
      <c r="E121" s="129"/>
      <c r="F121" s="137">
        <f>SUMPRODUCT($G$45:$G$104,$H$45:$H$104)/1000000</f>
        <v>0</v>
      </c>
      <c r="G121" s="129" t="s">
        <v>123</v>
      </c>
      <c r="H121" s="138" t="s">
        <v>124</v>
      </c>
      <c r="I121" s="132"/>
      <c r="J121" s="132"/>
      <c r="K121" s="132"/>
      <c r="L121" s="132"/>
      <c r="M121" s="132"/>
      <c r="N121" s="132"/>
      <c r="O121" s="133"/>
    </row>
    <row r="122" spans="2:15" x14ac:dyDescent="0.25">
      <c r="B122" s="123" t="s">
        <v>120</v>
      </c>
      <c r="C122" s="124"/>
      <c r="D122" s="125"/>
      <c r="E122" s="125"/>
      <c r="F122" s="139">
        <f>SUMPRODUCT($G$45:$G$104,$I$45:$I$104)/1000000</f>
        <v>0</v>
      </c>
      <c r="G122" s="127" t="s">
        <v>123</v>
      </c>
      <c r="H122" s="134" t="s">
        <v>125</v>
      </c>
      <c r="I122" s="135"/>
      <c r="J122" s="135"/>
      <c r="K122" s="135"/>
      <c r="L122" s="135"/>
      <c r="M122" s="135"/>
      <c r="N122" s="135"/>
      <c r="O122" s="136"/>
    </row>
    <row r="123" spans="2:15" ht="18" x14ac:dyDescent="0.35">
      <c r="B123" s="140" t="s">
        <v>126</v>
      </c>
      <c r="C123" s="141"/>
      <c r="D123" s="141"/>
      <c r="E123" s="141"/>
      <c r="F123" s="10" t="str">
        <f>IFERROR(F119/F121,"")</f>
        <v/>
      </c>
      <c r="G123" s="141" t="s">
        <v>127</v>
      </c>
      <c r="H123" s="131" t="s">
        <v>128</v>
      </c>
      <c r="I123" s="132"/>
      <c r="J123" s="132"/>
      <c r="K123" s="132"/>
      <c r="L123" s="132"/>
      <c r="M123" s="132"/>
      <c r="N123" s="132"/>
      <c r="O123" s="133"/>
    </row>
    <row r="124" spans="2:15" ht="18.75" thickBot="1" x14ac:dyDescent="0.3">
      <c r="B124" s="142" t="s">
        <v>120</v>
      </c>
      <c r="C124" s="143"/>
      <c r="D124" s="144"/>
      <c r="E124" s="144"/>
      <c r="F124" s="145" t="str">
        <f>IFERROR(F120/F122,"")</f>
        <v/>
      </c>
      <c r="G124" s="146" t="s">
        <v>129</v>
      </c>
      <c r="H124" s="147" t="s">
        <v>130</v>
      </c>
      <c r="I124" s="148"/>
      <c r="J124" s="148"/>
      <c r="K124" s="148"/>
      <c r="L124" s="148"/>
      <c r="M124" s="148"/>
      <c r="N124" s="148"/>
      <c r="O124" s="149"/>
    </row>
    <row r="125" spans="2:15" x14ac:dyDescent="0.25"/>
    <row r="126" spans="2:15" hidden="1" x14ac:dyDescent="0.25">
      <c r="E126" s="150" t="s">
        <v>135</v>
      </c>
      <c r="F126" s="19"/>
      <c r="G126" s="19"/>
      <c r="H126" s="19"/>
      <c r="I126" s="19"/>
      <c r="J126" s="19"/>
    </row>
    <row r="127" spans="2:15" ht="30" hidden="1" x14ac:dyDescent="0.25">
      <c r="E127" s="151"/>
      <c r="F127" s="152" t="s">
        <v>136</v>
      </c>
      <c r="G127" s="152" t="s">
        <v>137</v>
      </c>
      <c r="H127" s="152" t="s">
        <v>138</v>
      </c>
      <c r="I127" s="152" t="s">
        <v>139</v>
      </c>
      <c r="J127" s="153" t="s">
        <v>140</v>
      </c>
    </row>
    <row r="128" spans="2:15" ht="45" hidden="1" x14ac:dyDescent="0.25">
      <c r="E128" s="202" t="s">
        <v>141</v>
      </c>
      <c r="F128" s="154" t="s">
        <v>142</v>
      </c>
      <c r="G128" s="155" t="s">
        <v>143</v>
      </c>
      <c r="H128" s="156"/>
      <c r="I128" s="157">
        <v>3.1139999999999999</v>
      </c>
      <c r="J128" s="19" t="s">
        <v>67</v>
      </c>
    </row>
    <row r="129" spans="5:10" ht="45" hidden="1" x14ac:dyDescent="0.25">
      <c r="E129" s="202"/>
      <c r="F129" s="158" t="s">
        <v>144</v>
      </c>
      <c r="G129" s="159" t="s">
        <v>145</v>
      </c>
      <c r="H129" s="160"/>
      <c r="I129" s="161">
        <v>3.1509999999999998</v>
      </c>
      <c r="J129" s="19" t="s">
        <v>69</v>
      </c>
    </row>
    <row r="130" spans="5:10" ht="30" hidden="1" x14ac:dyDescent="0.25">
      <c r="E130" s="202"/>
      <c r="F130" s="154" t="s">
        <v>146</v>
      </c>
      <c r="G130" s="155" t="s">
        <v>147</v>
      </c>
      <c r="H130" s="156"/>
      <c r="I130" s="157">
        <v>3.206</v>
      </c>
      <c r="J130" s="162" t="s">
        <v>68</v>
      </c>
    </row>
    <row r="131" spans="5:10" ht="30" hidden="1" x14ac:dyDescent="0.25">
      <c r="E131" s="202"/>
      <c r="F131" s="158" t="s">
        <v>148</v>
      </c>
      <c r="G131" s="160"/>
      <c r="H131" s="160"/>
      <c r="I131" s="161">
        <v>2.75</v>
      </c>
      <c r="J131" s="162" t="s">
        <v>70</v>
      </c>
    </row>
    <row r="132" spans="5:10" ht="30" hidden="1" x14ac:dyDescent="0.25">
      <c r="E132" s="202"/>
      <c r="F132" s="163" t="s">
        <v>149</v>
      </c>
      <c r="G132" s="164" t="s">
        <v>150</v>
      </c>
      <c r="H132" s="165"/>
      <c r="I132" s="166">
        <v>3</v>
      </c>
      <c r="J132" s="19" t="s">
        <v>151</v>
      </c>
    </row>
    <row r="133" spans="5:10" ht="30" hidden="1" x14ac:dyDescent="0.25">
      <c r="E133" s="202"/>
      <c r="F133" s="167" t="s">
        <v>149</v>
      </c>
      <c r="G133" s="159" t="s">
        <v>152</v>
      </c>
      <c r="H133" s="160"/>
      <c r="I133" s="168">
        <v>3.03</v>
      </c>
      <c r="J133" s="19" t="s">
        <v>153</v>
      </c>
    </row>
    <row r="134" spans="5:10" hidden="1" x14ac:dyDescent="0.25">
      <c r="E134" s="202"/>
      <c r="F134" s="154" t="s">
        <v>154</v>
      </c>
      <c r="G134" s="156"/>
      <c r="H134" s="156"/>
      <c r="I134" s="157">
        <v>1.375</v>
      </c>
      <c r="J134" s="19" t="s">
        <v>154</v>
      </c>
    </row>
    <row r="135" spans="5:10" hidden="1" x14ac:dyDescent="0.25">
      <c r="E135" s="202"/>
      <c r="F135" s="158" t="s">
        <v>155</v>
      </c>
      <c r="G135" s="160"/>
      <c r="H135" s="160"/>
      <c r="I135" s="161">
        <v>1.913</v>
      </c>
      <c r="J135" s="19" t="s">
        <v>155</v>
      </c>
    </row>
    <row r="136" spans="5:10" hidden="1" x14ac:dyDescent="0.25">
      <c r="E136" s="196" t="s">
        <v>156</v>
      </c>
      <c r="F136" s="154" t="s">
        <v>157</v>
      </c>
      <c r="G136" s="156"/>
      <c r="H136" s="155" t="s">
        <v>146</v>
      </c>
      <c r="I136" s="157">
        <v>3.206</v>
      </c>
      <c r="J136" s="19" t="s">
        <v>158</v>
      </c>
    </row>
    <row r="137" spans="5:10" hidden="1" x14ac:dyDescent="0.25">
      <c r="E137" s="196"/>
      <c r="F137" s="169" t="s">
        <v>159</v>
      </c>
      <c r="G137" s="170"/>
      <c r="H137" s="171" t="s">
        <v>146</v>
      </c>
      <c r="I137" s="172">
        <v>3.206</v>
      </c>
    </row>
    <row r="138" spans="5:10" ht="30" hidden="1" x14ac:dyDescent="0.25">
      <c r="E138" s="196"/>
      <c r="F138" s="154" t="s">
        <v>160</v>
      </c>
      <c r="G138" s="156"/>
      <c r="H138" s="155" t="s">
        <v>146</v>
      </c>
      <c r="I138" s="157">
        <v>3.206</v>
      </c>
      <c r="J138" s="19" t="s">
        <v>161</v>
      </c>
    </row>
    <row r="139" spans="5:10" hidden="1" x14ac:dyDescent="0.25">
      <c r="E139" s="196"/>
      <c r="F139" s="173" t="s">
        <v>162</v>
      </c>
      <c r="G139" s="174"/>
      <c r="H139" s="175" t="s">
        <v>146</v>
      </c>
      <c r="I139" s="176">
        <v>3.206</v>
      </c>
    </row>
    <row r="140" spans="5:10" hidden="1" x14ac:dyDescent="0.25">
      <c r="E140" s="196"/>
      <c r="F140" s="154" t="s">
        <v>163</v>
      </c>
      <c r="G140" s="156"/>
      <c r="H140" s="155" t="s">
        <v>70</v>
      </c>
      <c r="I140" s="177">
        <v>2.75</v>
      </c>
    </row>
    <row r="141" spans="5:10" hidden="1" x14ac:dyDescent="0.25">
      <c r="E141" s="196"/>
      <c r="F141" s="178" t="s">
        <v>154</v>
      </c>
      <c r="G141" s="179"/>
      <c r="H141" s="180" t="s">
        <v>146</v>
      </c>
      <c r="I141" s="181">
        <v>3.206</v>
      </c>
    </row>
    <row r="142" spans="5:10" ht="30" hidden="1" x14ac:dyDescent="0.25">
      <c r="E142" s="196"/>
      <c r="F142" s="154" t="s">
        <v>164</v>
      </c>
      <c r="G142" s="156"/>
      <c r="H142" s="155" t="s">
        <v>165</v>
      </c>
      <c r="I142" s="155" t="s">
        <v>165</v>
      </c>
    </row>
    <row r="143" spans="5:10" hidden="1" x14ac:dyDescent="0.25">
      <c r="E143" s="196"/>
      <c r="F143" s="178" t="s">
        <v>166</v>
      </c>
      <c r="G143" s="179"/>
      <c r="H143" s="180" t="s">
        <v>165</v>
      </c>
      <c r="I143" s="182" t="s">
        <v>165</v>
      </c>
      <c r="J143" s="19"/>
    </row>
    <row r="144" spans="5:10" ht="30" hidden="1" x14ac:dyDescent="0.25">
      <c r="E144" s="196"/>
      <c r="F144" s="154" t="s">
        <v>167</v>
      </c>
      <c r="G144" s="156"/>
      <c r="H144" s="155" t="s">
        <v>165</v>
      </c>
      <c r="I144" s="155" t="s">
        <v>165</v>
      </c>
      <c r="J144" s="19"/>
    </row>
    <row r="145" spans="5:10" hidden="1" x14ac:dyDescent="0.25">
      <c r="E145" s="196"/>
      <c r="F145" s="178" t="s">
        <v>168</v>
      </c>
      <c r="G145" s="179"/>
      <c r="H145" s="180" t="s">
        <v>165</v>
      </c>
      <c r="I145" s="182" t="s">
        <v>165</v>
      </c>
      <c r="J145" s="19"/>
    </row>
    <row r="146" spans="5:10" hidden="1" x14ac:dyDescent="0.25">
      <c r="E146" s="196"/>
      <c r="F146" s="154" t="s">
        <v>169</v>
      </c>
      <c r="G146" s="156"/>
      <c r="H146" s="155" t="s">
        <v>165</v>
      </c>
      <c r="I146" s="155" t="s">
        <v>165</v>
      </c>
      <c r="J146" s="19"/>
    </row>
    <row r="147" spans="5:10" x14ac:dyDescent="0.25"/>
  </sheetData>
  <sheetProtection sheet="1" selectLockedCells="1"/>
  <protectedRanges>
    <protectedRange sqref="F34" name="Orange fields_1"/>
    <protectedRange sqref="G41:N41" name="Orange fields_3"/>
    <protectedRange sqref="O105 D44:N105" name="Orange fields"/>
    <protectedRange sqref="H112 G109:G111" name="Orange fields_2"/>
  </protectedRanges>
  <mergeCells count="148">
    <mergeCell ref="D104:E104"/>
    <mergeCell ref="D100:E100"/>
    <mergeCell ref="D101:E101"/>
    <mergeCell ref="F101:G101"/>
    <mergeCell ref="D102:E102"/>
    <mergeCell ref="D103:E103"/>
    <mergeCell ref="F103:G103"/>
    <mergeCell ref="D96:E96"/>
    <mergeCell ref="D97:E97"/>
    <mergeCell ref="F97:G97"/>
    <mergeCell ref="D98:E98"/>
    <mergeCell ref="D99:E99"/>
    <mergeCell ref="F99:G99"/>
    <mergeCell ref="D92:E92"/>
    <mergeCell ref="D93:E93"/>
    <mergeCell ref="F93:G93"/>
    <mergeCell ref="D94:E94"/>
    <mergeCell ref="D95:E95"/>
    <mergeCell ref="F95:G95"/>
    <mergeCell ref="D88:E88"/>
    <mergeCell ref="D89:E89"/>
    <mergeCell ref="F89:G89"/>
    <mergeCell ref="D90:E90"/>
    <mergeCell ref="D91:E91"/>
    <mergeCell ref="F91:G91"/>
    <mergeCell ref="D74:E74"/>
    <mergeCell ref="D75:E75"/>
    <mergeCell ref="F75:G75"/>
    <mergeCell ref="D84:E84"/>
    <mergeCell ref="D85:E85"/>
    <mergeCell ref="F85:G85"/>
    <mergeCell ref="D86:E86"/>
    <mergeCell ref="D87:E87"/>
    <mergeCell ref="F87:G87"/>
    <mergeCell ref="D80:E80"/>
    <mergeCell ref="D81:E81"/>
    <mergeCell ref="F81:G81"/>
    <mergeCell ref="D82:E82"/>
    <mergeCell ref="D83:E83"/>
    <mergeCell ref="F83:G83"/>
    <mergeCell ref="B15:O15"/>
    <mergeCell ref="F19:G19"/>
    <mergeCell ref="F20:G20"/>
    <mergeCell ref="I20:O20"/>
    <mergeCell ref="F21:G21"/>
    <mergeCell ref="F38:G38"/>
    <mergeCell ref="I38:O38"/>
    <mergeCell ref="F33:G33"/>
    <mergeCell ref="F34:G34"/>
    <mergeCell ref="I34:O35"/>
    <mergeCell ref="F35:G35"/>
    <mergeCell ref="F36:G36"/>
    <mergeCell ref="I36:O37"/>
    <mergeCell ref="F37:G37"/>
    <mergeCell ref="F10:G10"/>
    <mergeCell ref="F11:G11"/>
    <mergeCell ref="F12:G12"/>
    <mergeCell ref="F13:G13"/>
    <mergeCell ref="F14:G14"/>
    <mergeCell ref="H3:O3"/>
    <mergeCell ref="H4:O4"/>
    <mergeCell ref="H5:O5"/>
    <mergeCell ref="H6:O6"/>
    <mergeCell ref="F9:G9"/>
    <mergeCell ref="B41:O41"/>
    <mergeCell ref="B43:C43"/>
    <mergeCell ref="D43:E43"/>
    <mergeCell ref="D44:E44"/>
    <mergeCell ref="F18:G18"/>
    <mergeCell ref="I18:O18"/>
    <mergeCell ref="F22:G22"/>
    <mergeCell ref="I22:O23"/>
    <mergeCell ref="F23:G23"/>
    <mergeCell ref="F32:G32"/>
    <mergeCell ref="I32:O32"/>
    <mergeCell ref="F24:G24"/>
    <mergeCell ref="I24:O25"/>
    <mergeCell ref="F25:G25"/>
    <mergeCell ref="F26:G26"/>
    <mergeCell ref="I26:O26"/>
    <mergeCell ref="B27:O27"/>
    <mergeCell ref="I29:O29"/>
    <mergeCell ref="F30:G30"/>
    <mergeCell ref="I30:O30"/>
    <mergeCell ref="F31:G31"/>
    <mergeCell ref="I31:O31"/>
    <mergeCell ref="D45:E45"/>
    <mergeCell ref="F45:G45"/>
    <mergeCell ref="D46:E46"/>
    <mergeCell ref="D47:E47"/>
    <mergeCell ref="F47:G47"/>
    <mergeCell ref="D48:E48"/>
    <mergeCell ref="D49:E49"/>
    <mergeCell ref="F49:G49"/>
    <mergeCell ref="D50:E50"/>
    <mergeCell ref="D51:E51"/>
    <mergeCell ref="F51:G51"/>
    <mergeCell ref="D52:E52"/>
    <mergeCell ref="D53:E53"/>
    <mergeCell ref="F53:G53"/>
    <mergeCell ref="D54:E54"/>
    <mergeCell ref="D55:E55"/>
    <mergeCell ref="F55:G55"/>
    <mergeCell ref="D56:E56"/>
    <mergeCell ref="D57:E57"/>
    <mergeCell ref="F57:G57"/>
    <mergeCell ref="D58:E58"/>
    <mergeCell ref="D59:E59"/>
    <mergeCell ref="F59:G59"/>
    <mergeCell ref="D60:E60"/>
    <mergeCell ref="D61:E61"/>
    <mergeCell ref="F61:G61"/>
    <mergeCell ref="D62:E62"/>
    <mergeCell ref="D63:E63"/>
    <mergeCell ref="F63:G63"/>
    <mergeCell ref="B105:G105"/>
    <mergeCell ref="D64:E64"/>
    <mergeCell ref="D65:E65"/>
    <mergeCell ref="F65:G65"/>
    <mergeCell ref="D66:E66"/>
    <mergeCell ref="D67:E67"/>
    <mergeCell ref="F67:G67"/>
    <mergeCell ref="D68:E68"/>
    <mergeCell ref="D69:E69"/>
    <mergeCell ref="F69:G69"/>
    <mergeCell ref="D70:E70"/>
    <mergeCell ref="D71:E71"/>
    <mergeCell ref="F71:G71"/>
    <mergeCell ref="D72:E72"/>
    <mergeCell ref="D76:E76"/>
    <mergeCell ref="D77:E77"/>
    <mergeCell ref="F77:G77"/>
    <mergeCell ref="D78:E78"/>
    <mergeCell ref="D79:E79"/>
    <mergeCell ref="F79:G79"/>
    <mergeCell ref="D73:E73"/>
    <mergeCell ref="F73:G73"/>
    <mergeCell ref="B107:H107"/>
    <mergeCell ref="G109:H109"/>
    <mergeCell ref="G110:H110"/>
    <mergeCell ref="B111:F111"/>
    <mergeCell ref="G111:H111"/>
    <mergeCell ref="E136:E146"/>
    <mergeCell ref="G112:O112"/>
    <mergeCell ref="H116:O116"/>
    <mergeCell ref="H117:O117"/>
    <mergeCell ref="H118:O118"/>
    <mergeCell ref="E128:E135"/>
  </mergeCells>
  <conditionalFormatting sqref="D45:E104">
    <cfRule type="containsText" dxfId="2" priority="6" operator="containsText" text="_empty_">
      <formula>NOT(ISERROR(SEARCH("_empty_",D45)))</formula>
    </cfRule>
  </conditionalFormatting>
  <conditionalFormatting sqref="D44:E44">
    <cfRule type="containsText" dxfId="1" priority="5" operator="containsText" text="_empty_">
      <formula>NOT(ISERROR(SEARCH("_empty_",D44)))</formula>
    </cfRule>
  </conditionalFormatting>
  <conditionalFormatting sqref="F108">
    <cfRule type="expression" dxfId="0" priority="2">
      <formula>$E$108=2</formula>
    </cfRule>
  </conditionalFormatting>
  <dataValidations count="24">
    <dataValidation type="list" allowBlank="1" showInputMessage="1" showErrorMessage="1" sqref="F11:G11" xr:uid="{9E8143BE-E8EA-4C74-85EC-835EF0FD99F3}">
      <formula1>$AC$6:$AC$7</formula1>
    </dataValidation>
    <dataValidation type="textLength" errorStyle="warning" allowBlank="1" showErrorMessage="1" errorTitle="UN/LOCODE" error="Please enter UN LOCODE with or without space between_x000a_country and location code (AAXXX or AA XXX)" promptTitle="Charterer voyage ID" prompt="Please provide the voyage ID " sqref="F19:G19 F21:G21" xr:uid="{C9F112B0-1E72-44CB-932D-05F359697381}">
      <formula1>S19</formula1>
      <formula2>T19</formula2>
    </dataValidation>
    <dataValidation type="date" errorStyle="warning" allowBlank="1" showInputMessage="1" showErrorMessage="1" errorTitle="End date" error="Please provide historic date in the correct format based on your reginal settings" sqref="F22:G22 F24:G24 F36:G36" xr:uid="{8CB59DB3-0F1E-4265-B306-0E22FC2956EA}">
      <formula1>S22</formula1>
      <formula2>T22</formula2>
    </dataValidation>
    <dataValidation errorStyle="warning" operator="equal" allowBlank="1" showErrorMessage="1" errorTitle="Load port" error="If 5 character UN LOCODE is not available, just enter port name" promptTitle="Last discharge port" prompt="Please use the UN LOCODE" sqref="F20:G20" xr:uid="{B5B71D1C-76C4-4DAC-8960-3FA9A3663E51}"/>
    <dataValidation errorStyle="warning" operator="equal" allowBlank="1" showErrorMessage="1" errorTitle="First load port" error="If 5 character UN LOCODE is not available, just enter port name" promptTitle="Last discharge port" prompt="Please use the UN LOCODE" sqref="F30:G31" xr:uid="{C550BBE8-7AB3-49DE-8A24-BA20B650DB93}"/>
    <dataValidation errorStyle="warning" operator="equal" allowBlank="1" showErrorMessage="1" errorTitle="Final discharge port" error="If 5 character UN LOCODE is not available, just enter port name" promptTitle="Last discharge port" prompt="Please use the UN LOCODE" sqref="F32:G33" xr:uid="{DBED9B26-B9F5-4229-A2DA-867BC8B15D3D}"/>
    <dataValidation type="decimal" errorStyle="warning" allowBlank="1" showInputMessage="1" showErrorMessage="1" errorTitle="Ballast distance" error="You have either entered zero or a total distance that would imply an unrealistic average speed for the vessel based on the above dates._x000a_" sqref="F26:G26" xr:uid="{79AD3288-A1FB-4129-8CC0-1F64D757D3CB}">
      <formula1>S26</formula1>
      <formula2>T26</formula2>
    </dataValidation>
    <dataValidation type="decimal" errorStyle="warning" allowBlank="1" showInputMessage="1" showErrorMessage="1" errorTitle="Laden distance" error="You have either entered zero or a total distance that would imply an unrealistic average speed for the vessel based on the above dates." sqref="F38:G38" xr:uid="{90B37859-C201-4027-8A32-01FFD94EAF93}">
      <formula1>$S$38</formula1>
      <formula2>$T$38</formula2>
    </dataValidation>
    <dataValidation type="time" errorStyle="warning" allowBlank="1" showInputMessage="1" showErrorMessage="1" errorTitle="Voyage end time" error="Please enter the time in the format hh:mm" sqref="F37:G37" xr:uid="{899BC170-0BFE-47D5-B993-326939231D25}">
      <formula1>S37</formula1>
      <formula2>T37</formula2>
    </dataValidation>
    <dataValidation type="time" errorStyle="warning" allowBlank="1" showInputMessage="1" showErrorMessage="1" errorTitle="Leg end time" error="Please enter the time in the format hh:mm" sqref="F23:G23 F25:G25" xr:uid="{176ED579-D1FB-4294-AB0F-357D41FE36CB}">
      <formula1>S23</formula1>
      <formula2>T23</formula2>
    </dataValidation>
    <dataValidation type="decimal" errorStyle="warning" allowBlank="1" showInputMessage="1" showErrorMessage="1" errorTitle="Vessel size" error="Please provide the vessels maximum capacity in the unit provided on the right" sqref="F12:G12" xr:uid="{4FBAE69F-CEFE-4BE9-A0BC-B3F03E18C103}">
      <formula1>S12</formula1>
      <formula2>T12</formula2>
    </dataValidation>
    <dataValidation errorStyle="warning" operator="equal" allowBlank="1" showErrorMessage="1" errorTitle="Previous discharge port" error="If 5 character UN LOCODE is not available, just enter port name" promptTitle="Last discharge port" prompt="Please use the UN LOCODE" sqref="F18:G18" xr:uid="{A94B3F7A-D476-4998-A33A-800D946F0F90}"/>
    <dataValidation errorStyle="warning" allowBlank="1" showErrorMessage="1" errorTitle="Charterer voyage ID" promptTitle="Charterer voyage ID" prompt="Please provide the voyage ID " sqref="F14:G14" xr:uid="{780FC320-10CF-4FD7-8BDF-61CF4DD3D39B}"/>
    <dataValidation allowBlank="1" showErrorMessage="1" promptTitle="Vessel name" prompt="Please input the vessel name at time of the voyage" sqref="F10:G10" xr:uid="{581A0A91-47CA-4E56-96D0-3B9F7EAF7628}"/>
    <dataValidation type="custom" errorStyle="warning" allowBlank="1" showErrorMessage="1" errorTitle="IMO number" error="Please ensure that the entered value is a 7 digit figure not starting with 0" promptTitle="IMO number" prompt="Please provide the 7 digit IMO number" sqref="F9:G9" xr:uid="{5FF05AA2-0F7B-4FD3-9FA5-8F4163E2B073}">
      <formula1>AND(ISNUMBER(F9),LEN(F9)=7)</formula1>
    </dataValidation>
    <dataValidation type="date" errorStyle="warning" allowBlank="1" showInputMessage="1" showErrorMessage="1" errorTitle="End date" error="Please provide historic date in the correct format based on your reginal settings" sqref="F36:G36" xr:uid="{1BE074F1-23AE-423B-9B38-93FCBA62AA17}">
      <formula1>F34</formula1>
      <formula2>T36</formula2>
    </dataValidation>
    <dataValidation type="date" errorStyle="warning" allowBlank="1" showInputMessage="1" errorTitle="End date" error="Please provide historic date in the correct format based on your reginal settings" sqref="F34:G35" xr:uid="{DEF3E12E-1532-4CD1-8F9D-00A48B68D3E5}">
      <formula1>S34</formula1>
      <formula2>T34</formula2>
    </dataValidation>
    <dataValidation type="decimal" errorStyle="warning" allowBlank="1" showInputMessage="1" showErrorMessage="1" errorTitle="Laden distance sailed" error="Please provide the sailed distance of this particular laden leg" sqref="G46 G48 G50 G52 G54 G56 G58 G60 G62 G64 G66 G68 G70 G72 G74 G76 G78 G80 G82 G84 G86 G88 G90 G92 G94 G96 G98 G100 G102 G104" xr:uid="{74853E0E-6798-4AAE-BE9C-AF0F1F33BDF4}">
      <formula1>$S$38</formula1>
      <formula2>IF($F$38="",$T$38,$F$38)</formula2>
    </dataValidation>
    <dataValidation errorStyle="warning" operator="equal" allowBlank="1" showInputMessage="1" showErrorMessage="1" errorTitle="Port" error="Please provide the 5 character UN LOCODE. If this is not available, simply provide the port name. " sqref="E45 F45:F46 E47:F47 E67 E49 E51 E53 E55 E57 E59 E61 E63 E65 E89 E69:F69 F70:F104 E71 E73 E75 E77 E79 E81 E83 E85 E87 F48:F68 D45:D104 E103 E91 E93 E95 E97 E99 E101" xr:uid="{A3F36416-0264-4087-B81A-1923D34C1BBB}"/>
    <dataValidation type="list" allowBlank="1" showInputMessage="1" showErrorMessage="1" errorTitle="Select from dropdown" error="Please select &quot;Yes (Confirmed)&quot; or &quot;No&quot; from dropdown list." prompt="Please select Yes from the drop down menu to confirm" sqref="G111:H111" xr:uid="{4FEC17AD-263F-40C2-ACC0-7F7B73DAE1EE}">
      <formula1>$AE$6:$AE$7</formula1>
    </dataValidation>
    <dataValidation type="decimal" errorStyle="warning" allowBlank="1" showInputMessage="1" showErrorMessage="1" errorTitle="Transported quantity" error="This number should not exeed the total capacity of the vessel" sqref="H45:H104" xr:uid="{768526D5-44B0-45CA-90F4-105D559F7134}">
      <formula1>0</formula1>
      <formula2>$F$12*1.05</formula2>
    </dataValidation>
    <dataValidation type="decimal" errorStyle="warning" allowBlank="1" showInputMessage="1" showErrorMessage="1" errorTitle="Fuel consumed per leg" error="Please provide a number within a reasonable interval" sqref="O44:O104" xr:uid="{7B42A266-2834-412F-A55B-40910BFD185B}">
      <formula1>0</formula1>
      <formula2>15000</formula2>
    </dataValidation>
    <dataValidation type="decimal" errorStyle="warning" allowBlank="1" showErrorMessage="1" errorTitle="Fuel consumed per leg" error="Please provide a number within a reasonable interval_x000a_" prompt="Enter the amount of cargo onboard for this charterer, on this leg, in metric tonnes" sqref="J44:N104" xr:uid="{5DBE3A12-CD43-4F2C-8E79-FB091982C5D9}">
      <formula1>0</formula1>
      <formula2>15000</formula2>
    </dataValidation>
    <dataValidation type="decimal" allowBlank="1" showInputMessage="1" showErrorMessage="1" errorTitle="Transported quantity" error="This number should not exeed the total cargo quantity onboard + handled" prompt="Enter the amount of cargo onboard for this charterer, on this leg, in metric tonnes" sqref="I45:I104" xr:uid="{F53C01B2-961D-4572-9A44-9C0B7967681E}">
      <formula1>0</formula1>
      <formula2>H45</formula2>
    </dataValidation>
  </dataValidations>
  <hyperlinks>
    <hyperlink ref="H5" r:id="rId1" xr:uid="{0D4CD110-3F10-4ABD-8D9D-4726917F7E66}"/>
  </hyperlinks>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15" id="{55901CD6-04F1-448B-8FFF-5ACDB1FBE372}">
            <x14:iconSet iconSet="3Symbols2" custom="1">
              <x14:cfvo type="percent">
                <xm:f>0</xm:f>
              </x14:cfvo>
              <x14:cfvo type="num">
                <xm:f>1</xm:f>
              </x14:cfvo>
              <x14:cfvo type="num">
                <xm:f>2</xm:f>
              </x14:cfvo>
              <x14:cfIcon iconSet="3ArrowsGray" iconId="1"/>
              <x14:cfIcon iconSet="3Symbols2" iconId="1"/>
              <x14:cfIcon iconSet="3Symbols2" iconId="2"/>
            </x14:iconSet>
          </x14:cfRule>
          <xm:sqref>E5:E6 E9:E13 E18 E20 E22:E26 E30 E32 E34:E38</xm:sqref>
        </x14:conditionalFormatting>
        <x14:conditionalFormatting xmlns:xm="http://schemas.microsoft.com/office/excel/2006/main">
          <x14:cfRule type="iconSet" priority="14" id="{52DDF0CF-00FC-4DE9-8AFA-E21B67C3683E}">
            <x14:iconSet iconSet="3Symbols2" custom="1">
              <x14:cfvo type="percent">
                <xm:f>0</xm:f>
              </x14:cfvo>
              <x14:cfvo type="num">
                <xm:f>1</xm:f>
              </x14:cfvo>
              <x14:cfvo type="num">
                <xm:f>2</xm:f>
              </x14:cfvo>
              <x14:cfIcon iconSet="3ArrowsGray" iconId="1"/>
              <x14:cfIcon iconSet="3Symbols2" iconId="1"/>
              <x14:cfIcon iconSet="3Symbols2" iconId="2"/>
            </x14:iconSet>
          </x14:cfRule>
          <xm:sqref>E31</xm:sqref>
        </x14:conditionalFormatting>
        <x14:conditionalFormatting xmlns:xm="http://schemas.microsoft.com/office/excel/2006/main">
          <x14:cfRule type="iconSet" priority="13" id="{85FAA539-0EE2-4D73-93C4-8FBE96F73FD4}">
            <x14:iconSet iconSet="3Symbols2" custom="1">
              <x14:cfvo type="percent">
                <xm:f>0</xm:f>
              </x14:cfvo>
              <x14:cfvo type="num">
                <xm:f>1</xm:f>
              </x14:cfvo>
              <x14:cfvo type="num">
                <xm:f>2</xm:f>
              </x14:cfvo>
              <x14:cfIcon iconSet="3ArrowsGray" iconId="1"/>
              <x14:cfIcon iconSet="3Symbols2" iconId="1"/>
              <x14:cfIcon iconSet="3Symbols2" iconId="2"/>
            </x14:iconSet>
          </x14:cfRule>
          <xm:sqref>E33</xm:sqref>
        </x14:conditionalFormatting>
        <x14:conditionalFormatting xmlns:xm="http://schemas.microsoft.com/office/excel/2006/main">
          <x14:cfRule type="iconSet" priority="12" id="{1F8A8B58-7FCD-45EA-A4E9-ADFC19AA4304}">
            <x14:iconSet iconSet="3Symbols2" custom="1">
              <x14:cfvo type="percent">
                <xm:f>0</xm:f>
              </x14:cfvo>
              <x14:cfvo type="num">
                <xm:f>1</xm:f>
              </x14:cfvo>
              <x14:cfvo type="num">
                <xm:f>2</xm:f>
              </x14:cfvo>
              <x14:cfIcon iconSet="3ArrowsGray" iconId="1"/>
              <x14:cfIcon iconSet="3Symbols2" iconId="1"/>
              <x14:cfIcon iconSet="3Symbols2" iconId="2"/>
            </x14:iconSet>
          </x14:cfRule>
          <xm:sqref>E7</xm:sqref>
        </x14:conditionalFormatting>
        <x14:conditionalFormatting xmlns:xm="http://schemas.microsoft.com/office/excel/2006/main">
          <x14:cfRule type="iconSet" priority="11" id="{1FCF7453-C9B2-4DC6-BF3B-6ECE7F060D06}">
            <x14:iconSet iconSet="3Symbols2" custom="1">
              <x14:cfvo type="percent">
                <xm:f>0</xm:f>
              </x14:cfvo>
              <x14:cfvo type="num">
                <xm:f>1</xm:f>
              </x14:cfvo>
              <x14:cfvo type="num">
                <xm:f>2</xm:f>
              </x14:cfvo>
              <x14:cfIcon iconSet="3ArrowsGray" iconId="1"/>
              <x14:cfIcon iconSet="3Symbols2" iconId="1"/>
              <x14:cfIcon iconSet="3Symbols2" iconId="2"/>
            </x14:iconSet>
          </x14:cfRule>
          <xm:sqref>E21</xm:sqref>
        </x14:conditionalFormatting>
        <x14:conditionalFormatting xmlns:xm="http://schemas.microsoft.com/office/excel/2006/main">
          <x14:cfRule type="iconSet" priority="10" id="{8C791ABD-2783-4072-AD8C-A1A63E09811E}">
            <x14:iconSet iconSet="3Symbols2" custom="1">
              <x14:cfvo type="percent">
                <xm:f>0</xm:f>
              </x14:cfvo>
              <x14:cfvo type="num">
                <xm:f>1</xm:f>
              </x14:cfvo>
              <x14:cfvo type="num">
                <xm:f>2</xm:f>
              </x14:cfvo>
              <x14:cfIcon iconSet="3ArrowsGray" iconId="1"/>
              <x14:cfIcon iconSet="3Symbols2" iconId="1"/>
              <x14:cfIcon iconSet="3Symbols2" iconId="2"/>
            </x14:iconSet>
          </x14:cfRule>
          <xm:sqref>E14</xm:sqref>
        </x14:conditionalFormatting>
        <x14:conditionalFormatting xmlns:xm="http://schemas.microsoft.com/office/excel/2006/main">
          <x14:cfRule type="iconSet" priority="9" id="{5B977E0B-B963-444D-BDB0-96497AE803B8}">
            <x14:iconSet iconSet="3Symbols2" custom="1">
              <x14:cfvo type="percent">
                <xm:f>0</xm:f>
              </x14:cfvo>
              <x14:cfvo type="num">
                <xm:f>1</xm:f>
              </x14:cfvo>
              <x14:cfvo type="num">
                <xm:f>2</xm:f>
              </x14:cfvo>
              <x14:cfIcon iconSet="3ArrowsGray" iconId="1"/>
              <x14:cfIcon iconSet="3Symbols2" iconId="1"/>
              <x14:cfIcon iconSet="3Symbols2" iconId="2"/>
            </x14:iconSet>
          </x14:cfRule>
          <xm:sqref>E19</xm:sqref>
        </x14:conditionalFormatting>
        <x14:conditionalFormatting xmlns:xm="http://schemas.microsoft.com/office/excel/2006/main">
          <x14:cfRule type="iconSet" priority="8" id="{50F807E5-1645-4975-B41D-17BC52A87C78}">
            <x14:iconSet iconSet="3Symbols2" showValue="0" custom="1">
              <x14:cfvo type="percent">
                <xm:f>0</xm:f>
              </x14:cfvo>
              <x14:cfvo type="num">
                <xm:f>1</xm:f>
              </x14:cfvo>
              <x14:cfvo type="num">
                <xm:f>2</xm:f>
              </x14:cfvo>
              <x14:cfIcon iconSet="3ArrowsGray" iconId="0"/>
              <x14:cfIcon iconSet="3Symbols2" iconId="1"/>
              <x14:cfIcon iconSet="3Symbols2" iconId="2"/>
            </x14:iconSet>
          </x14:cfRule>
          <xm:sqref>D42 F42:N42</xm:sqref>
        </x14:conditionalFormatting>
        <x14:conditionalFormatting xmlns:xm="http://schemas.microsoft.com/office/excel/2006/main">
          <x14:cfRule type="iconSet" priority="4" id="{CA41F71D-B6EC-46CF-9D97-66FF76F94C5A}">
            <x14:iconSet iconSet="3Symbols2" custom="1">
              <x14:cfvo type="percent">
                <xm:f>0</xm:f>
              </x14:cfvo>
              <x14:cfvo type="num">
                <xm:f>1</xm:f>
              </x14:cfvo>
              <x14:cfvo type="num">
                <xm:f>2</xm:f>
              </x14:cfvo>
              <x14:cfIcon iconSet="3ArrowsGray" iconId="1"/>
              <x14:cfIcon iconSet="3Symbols2" iconId="1"/>
              <x14:cfIcon iconSet="3Symbols2" iconId="2"/>
            </x14:iconSet>
          </x14:cfRule>
          <xm:sqref>C44</xm:sqref>
        </x14:conditionalFormatting>
        <x14:conditionalFormatting xmlns:xm="http://schemas.microsoft.com/office/excel/2006/main">
          <x14:cfRule type="iconSet" priority="3" id="{49114E69-3AF0-4260-BADB-AD74EBBB9E4F}">
            <x14:iconSet iconSet="3Symbols2" custom="1">
              <x14:cfvo type="percent">
                <xm:f>0</xm:f>
              </x14:cfvo>
              <x14:cfvo type="num">
                <xm:f>1</xm:f>
              </x14:cfvo>
              <x14:cfvo type="num">
                <xm:f>2</xm:f>
              </x14:cfvo>
              <x14:cfIcon iconSet="3ArrowsGray" iconId="1"/>
              <x14:cfIcon iconSet="3Symbols2" iconId="1"/>
              <x14:cfIcon iconSet="3Symbols2" iconId="2"/>
            </x14:iconSet>
          </x14:cfRule>
          <xm:sqref>E108</xm:sqref>
        </x14:conditionalFormatting>
        <x14:conditionalFormatting xmlns:xm="http://schemas.microsoft.com/office/excel/2006/main">
          <x14:cfRule type="iconSet" priority="18" id="{F730786F-49DA-4F98-BF7A-1D6D934032BB}">
            <x14:iconSet iconSet="3Symbols2" custom="1">
              <x14:cfvo type="percent">
                <xm:f>0</xm:f>
              </x14:cfvo>
              <x14:cfvo type="num">
                <xm:f>1</xm:f>
              </x14:cfvo>
              <x14:cfvo type="num">
                <xm:f>2</xm:f>
              </x14:cfvo>
              <x14:cfIcon iconSet="3ArrowsGray" iconId="1"/>
              <x14:cfIcon iconSet="3Symbols2" iconId="1"/>
              <x14:cfIcon iconSet="3Symbols2" iconId="2"/>
            </x14:iconSet>
          </x14:cfRule>
          <xm:sqref>C45:C104</xm:sqref>
        </x14:conditionalFormatting>
        <x14:conditionalFormatting xmlns:xm="http://schemas.microsoft.com/office/excel/2006/main">
          <x14:cfRule type="iconSet" priority="20" id="{AFCA3102-B993-4407-91EC-A17E5454F6C0}">
            <x14:iconSet iconSet="3Symbols2" custom="1">
              <x14:cfvo type="percent">
                <xm:f>0</xm:f>
              </x14:cfvo>
              <x14:cfvo type="num">
                <xm:f>1</xm:f>
              </x14:cfvo>
              <x14:cfvo type="num">
                <xm:f>2</xm:f>
              </x14:cfvo>
              <x14:cfIcon iconSet="3ArrowsGray" iconId="1"/>
              <x14:cfIcon iconSet="3Symbols2" iconId="1"/>
              <x14:cfIcon iconSet="3Symbols2" iconId="2"/>
            </x14:iconSet>
          </x14:cfRule>
          <xm:sqref>S44:S104 U45:V104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Input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Soto</dc:creator>
  <cp:lastModifiedBy>Alejandro Soto</cp:lastModifiedBy>
  <dcterms:created xsi:type="dcterms:W3CDTF">2022-05-15T04:22:37Z</dcterms:created>
  <dcterms:modified xsi:type="dcterms:W3CDTF">2022-07-30T02:44:02Z</dcterms:modified>
</cp:coreProperties>
</file>