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1d23ed3c67fb7c85/Documents/Ingenieria de Software II/"/>
    </mc:Choice>
  </mc:AlternateContent>
  <xr:revisionPtr revIDLastSave="25" documentId="8_{95EEB4CF-BA32-4E5E-A702-094D9F401BFC}" xr6:coauthVersionLast="47" xr6:coauthVersionMax="47" xr10:uidLastSave="{55952947-A575-49B5-A7CF-F466410CBE29}"/>
  <bookViews>
    <workbookView xWindow="-108" yWindow="-108" windowWidth="23256" windowHeight="12456" xr2:uid="{00000000-000D-0000-FFFF-FFFF00000000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2" l="1"/>
  <c r="N20" i="2"/>
  <c r="O16" i="2"/>
  <c r="R28" i="2"/>
  <c r="R3" i="2"/>
  <c r="H16" i="2"/>
  <c r="H23" i="2"/>
  <c r="R20" i="2"/>
  <c r="R13" i="2"/>
  <c r="R4" i="2"/>
  <c r="R29" i="2"/>
  <c r="R14" i="2"/>
  <c r="R15" i="2"/>
  <c r="R16" i="2"/>
  <c r="R17" i="2"/>
  <c r="R18" i="2"/>
  <c r="R19" i="2"/>
  <c r="R21" i="2"/>
  <c r="R22" i="2"/>
  <c r="R23" i="2"/>
  <c r="R24" i="2"/>
  <c r="R25" i="2"/>
  <c r="R26" i="2"/>
  <c r="R27" i="2"/>
  <c r="H6" i="2"/>
  <c r="R6" i="2"/>
  <c r="H7" i="2"/>
  <c r="R7" i="2"/>
  <c r="H8" i="2"/>
  <c r="R8" i="2"/>
  <c r="H9" i="2"/>
  <c r="R9" i="2"/>
  <c r="H10" i="2"/>
  <c r="R10" i="2"/>
  <c r="H11" i="2"/>
  <c r="R11" i="2"/>
  <c r="H12" i="2"/>
  <c r="R12" i="2"/>
  <c r="H13" i="2"/>
  <c r="H14" i="2"/>
  <c r="H15" i="2"/>
  <c r="H17" i="2"/>
  <c r="H18" i="2"/>
  <c r="H19" i="2"/>
  <c r="H20" i="2"/>
  <c r="H21" i="2"/>
  <c r="H22" i="2"/>
  <c r="H24" i="2"/>
  <c r="H25" i="2"/>
  <c r="H26" i="2"/>
  <c r="H27" i="2"/>
  <c r="H28" i="2"/>
  <c r="H29" i="2"/>
  <c r="L4" i="2" s="1"/>
  <c r="H4" i="2"/>
  <c r="H3" i="2"/>
  <c r="L3" i="2" l="1"/>
  <c r="L5" i="2"/>
  <c r="R5" i="2" l="1"/>
  <c r="H5" i="2"/>
  <c r="L2" i="2" l="1"/>
</calcChain>
</file>

<file path=xl/sharedStrings.xml><?xml version="1.0" encoding="utf-8"?>
<sst xmlns="http://schemas.openxmlformats.org/spreadsheetml/2006/main" count="163" uniqueCount="88">
  <si>
    <t>Actividad</t>
  </si>
  <si>
    <t>Estimacion de Tiempo (Semanas)</t>
  </si>
  <si>
    <t xml:space="preserve">Actividad Predecesora </t>
  </si>
  <si>
    <t>Rutas</t>
  </si>
  <si>
    <t>TE</t>
  </si>
  <si>
    <t>Varianza</t>
  </si>
  <si>
    <t>Optimista (To)</t>
  </si>
  <si>
    <t>Mas Probable (Tm)</t>
  </si>
  <si>
    <t>Pesimista (Tp)</t>
  </si>
  <si>
    <t xml:space="preserve"> Inmediata</t>
  </si>
  <si>
    <t>TE=(To+4Tm+Tp)/6</t>
  </si>
  <si>
    <t>Va=((Tp-To)/6)^2</t>
  </si>
  <si>
    <t>A</t>
  </si>
  <si>
    <t>I</t>
  </si>
  <si>
    <t>B</t>
  </si>
  <si>
    <t>C</t>
  </si>
  <si>
    <t>D</t>
  </si>
  <si>
    <t>E</t>
  </si>
  <si>
    <t>F</t>
  </si>
  <si>
    <t>H</t>
  </si>
  <si>
    <t>G</t>
  </si>
  <si>
    <t>-</t>
  </si>
  <si>
    <t>J</t>
  </si>
  <si>
    <t>Ruta Critica</t>
  </si>
  <si>
    <t>X= 8 Semanas</t>
  </si>
  <si>
    <t>VA</t>
  </si>
  <si>
    <t>Desviacion Estandar</t>
  </si>
  <si>
    <t>DE=Raiz(VA)</t>
  </si>
  <si>
    <t>Probabilidad</t>
  </si>
  <si>
    <t>Z=(X-M)/DE</t>
  </si>
  <si>
    <t>Tiempo de Esperado</t>
  </si>
  <si>
    <t>M - Ruta Crítica</t>
  </si>
  <si>
    <t>K</t>
  </si>
  <si>
    <t>L</t>
  </si>
  <si>
    <t>M</t>
  </si>
  <si>
    <t>N</t>
  </si>
  <si>
    <t>Ñ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</si>
  <si>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</si>
  <si>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</si>
  <si>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</si>
  <si>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</si>
  <si>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</si>
  <si>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</si>
  <si>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</si>
  <si>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</si>
  <si>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</si>
  <si>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</si>
  <si>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</si>
  <si>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</si>
  <si>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A)Levantamiento de requerimientos </t>
  </si>
  <si>
    <t xml:space="preserve">B)Diseñar la arquitectura del sistema </t>
  </si>
  <si>
    <t xml:space="preserve">C)Creación de diagrama ER </t>
  </si>
  <si>
    <t xml:space="preserve">D)Estructura de base de datos </t>
  </si>
  <si>
    <t>E)Realizar un formulario de entrada de los productos</t>
  </si>
  <si>
    <t xml:space="preserve">F)Validar el ingreso de la informacion </t>
  </si>
  <si>
    <t xml:space="preserve">G)Guardar la informacion en la base de datos </t>
  </si>
  <si>
    <t xml:space="preserve">H)Desarrollo de funcionalidad para mostrar y actualizar inventario </t>
  </si>
  <si>
    <t xml:space="preserve">I)Implementacion de filtros y busquedas por codigo </t>
  </si>
  <si>
    <t>J)Actualizar base de datos en tiempo real con cada movimiento de producto</t>
  </si>
  <si>
    <t xml:space="preserve">K)Configurar el umbral del stock minimo </t>
  </si>
  <si>
    <t xml:space="preserve">L)Avisar mediante correos automaticos </t>
  </si>
  <si>
    <t xml:space="preserve">M)Creación de modulo de registro y gestion de proveedores </t>
  </si>
  <si>
    <t xml:space="preserve">N)Implementar la eliminacion y actualizacion de informacion </t>
  </si>
  <si>
    <t>Ñ)Relacionar con el sistema de compras</t>
  </si>
  <si>
    <t>O)Diseñar un formulario para las ordenes de compra</t>
  </si>
  <si>
    <t xml:space="preserve">P)Validar y procesar ordenes de compra </t>
  </si>
  <si>
    <t xml:space="preserve">Q)Actualizar inventario para registrar la transaccion </t>
  </si>
  <si>
    <t xml:space="preserve">R)Implementar funcionalidades en la generacion de reportes </t>
  </si>
  <si>
    <t>S)Calcular dias de inventario y detectar el sobreinventario (sobrestock)</t>
  </si>
  <si>
    <t xml:space="preserve">T)Creación de tablas y graficos para analisis de reportes </t>
  </si>
  <si>
    <t xml:space="preserve">U)Realizar pruebas unitarias y de integracion </t>
  </si>
  <si>
    <t>V)Verificar el funcionamiento de cada modulo</t>
  </si>
  <si>
    <t>W)Solicitar feedback a usuarios (empleados) y realizar ajustes necesarios</t>
  </si>
  <si>
    <t xml:space="preserve">X)Instalar el proyecto en el entorno de trabajo </t>
  </si>
  <si>
    <t xml:space="preserve">Y)Capacitacion del personal para el uso del software </t>
  </si>
  <si>
    <t xml:space="preserve">Z)Realizar mantenimiento preventivo periodicamente </t>
  </si>
  <si>
    <t>*</t>
  </si>
  <si>
    <t>D,F</t>
  </si>
  <si>
    <t>E,G</t>
  </si>
  <si>
    <t>G,H</t>
  </si>
  <si>
    <t>G,M</t>
  </si>
  <si>
    <t>M,N</t>
  </si>
  <si>
    <t>R,S</t>
  </si>
  <si>
    <t>A,C,D,G.N,Ñ,O,P,Q,R,T,U,V,X,Y,Z</t>
  </si>
  <si>
    <t>A,,M,Ñ,O,P.Q,R,S,T,U,V,X,Y,Z</t>
  </si>
  <si>
    <t>A,B,E,F,G,N,Ñ,O,P,Q,R,T,U,V,X,Y,Z</t>
  </si>
  <si>
    <t>A,M,N,Ñ,O,P.Q,R,S,T,U,V,X,Y,Z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</si>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</sst>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/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0" fontId="0" fillId="8" borderId="4" xfId="0" applyNumberFormat="1" applyFill="1" applyBorder="1" applyAlignment="1">
      <alignment horizontal="center" vertical="center"/>
    </xf>
    <xf numFmtId="10" fontId="0" fillId="8" borderId="5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FF"/>
      <color rgb="FFFFFF00"/>
      <color rgb="FF60D8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330994</xdr:colOff>
      <xdr:row>39</xdr:row>
      <xdr:rowOff>14288</xdr:rowOff>
    </xdr:from>
    <xdr:to>
      <xdr:col>0</xdr:col>
      <xdr:colOff>1188244</xdr:colOff>
      <xdr:row>41</xdr:row>
      <xdr:rowOff>121444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30994" y="3881438"/>
          <a:ext cx="857250" cy="469106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INICIO</a:t>
          </a:r>
        </a:p>
      </xdr:txBody>
    </xdr:sp>
    <xdr:clientData/>
  </xdr:twoCellAnchor>
  <xdr:twoCellAnchor>
    <xdr:from>
      <xdr:col>0</xdr:col>
      <xdr:colOff>0</xdr:colOff>
      <xdr:row>54</xdr:row>
      <xdr:rowOff>39914</xdr:rowOff>
    </xdr:from>
    <xdr:to>
      <xdr:col>14</xdr:col>
      <xdr:colOff>828222</xdr:colOff>
      <xdr:row>60</xdr:row>
      <xdr:rowOff>103413</xdr:rowOff>
    </xdr:to>
    <xdr:sp macro="" textlink="">
      <xdr:nvSpPr>
        <xdr:cNvPr id="261" name="Rectángulo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0" y="10087428"/>
          <a:ext cx="21445765" cy="117384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400" b="1">
              <a:solidFill>
                <a:schemeClr val="tx1"/>
              </a:solidFill>
            </a:rPr>
            <a:t>Conclusion</a:t>
          </a:r>
        </a:p>
        <a:p>
          <a:pPr algn="l"/>
          <a:r>
            <a:rPr lang="es-MX" sz="1400" b="0">
              <a:solidFill>
                <a:schemeClr val="tx1"/>
              </a:solidFill>
            </a:rPr>
            <a:t>En</a:t>
          </a:r>
          <a:r>
            <a:rPr lang="es-MX" sz="1400" b="0" baseline="0">
              <a:solidFill>
                <a:schemeClr val="tx1"/>
              </a:solidFill>
            </a:rPr>
            <a:t> esta actividad aprendi bastante a poder calcular el tiempo estimado para la realizacion de un desarrollo de software, el resultado que se obtuvo a mi parecer no fue el correcto, ya que me salio un valor negativo al encontrar el valor de Z y de acuerdo a la tala no se encuentra un valor de ese tipo, asi que lo que hice fue hacerlo en decimal y se tomo como 0.2492 y de acuerdo a la tabla hay una probabilidad de 69.48% de que el rpoyecto pueda cumplirse en el tiempo estimado, de no ser asi espero profe me pueda ayudar a saber cual es mi error en el calculo.</a:t>
          </a:r>
        </a:p>
        <a:p>
          <a:pPr algn="l"/>
          <a:r>
            <a:rPr lang="es-MX" sz="1400" b="0" baseline="0">
              <a:solidFill>
                <a:schemeClr val="tx1"/>
              </a:solidFill>
            </a:rPr>
            <a:t>La ruta mas extensa es la que nos da un valor de 31.18 a mi parecer es bastante alto, sin mas se me hace una herramienta bastante buena para los calculos.</a:t>
          </a:r>
          <a:endParaRPr lang="es-MX" sz="1400" b="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1273175</xdr:colOff>
      <xdr:row>33</xdr:row>
      <xdr:rowOff>69850</xdr:rowOff>
    </xdr:from>
    <xdr:to>
      <xdr:col>0</xdr:col>
      <xdr:colOff>2189956</xdr:colOff>
      <xdr:row>35</xdr:row>
      <xdr:rowOff>179387</xdr:rowOff>
    </xdr:to>
    <xdr:sp macro="" textlink="">
      <xdr:nvSpPr>
        <xdr:cNvPr id="44" name="Elips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273175" y="6108700"/>
          <a:ext cx="916781" cy="471487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A</a:t>
          </a:r>
        </a:p>
      </xdr:txBody>
    </xdr:sp>
    <xdr:clientData/>
  </xdr:twoCellAnchor>
  <xdr:twoCellAnchor>
    <xdr:from>
      <xdr:col>0</xdr:col>
      <xdr:colOff>2359025</xdr:colOff>
      <xdr:row>42</xdr:row>
      <xdr:rowOff>66675</xdr:rowOff>
    </xdr:from>
    <xdr:to>
      <xdr:col>0</xdr:col>
      <xdr:colOff>3275806</xdr:colOff>
      <xdr:row>45</xdr:row>
      <xdr:rowOff>4762</xdr:rowOff>
    </xdr:to>
    <xdr:sp macro="" textlink="">
      <xdr:nvSpPr>
        <xdr:cNvPr id="46" name="Elips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2359025" y="7734300"/>
          <a:ext cx="916781" cy="481012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B</a:t>
          </a:r>
        </a:p>
      </xdr:txBody>
    </xdr:sp>
    <xdr:clientData/>
  </xdr:twoCellAnchor>
  <xdr:twoCellAnchor>
    <xdr:from>
      <xdr:col>0</xdr:col>
      <xdr:colOff>1062703</xdr:colOff>
      <xdr:row>35</xdr:row>
      <xdr:rowOff>110339</xdr:rowOff>
    </xdr:from>
    <xdr:to>
      <xdr:col>0</xdr:col>
      <xdr:colOff>1407434</xdr:colOff>
      <xdr:row>39</xdr:row>
      <xdr:rowOff>82987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>
          <a:stCxn id="3" idx="7"/>
          <a:endCxn id="44" idx="3"/>
        </xdr:cNvCxnSpPr>
      </xdr:nvCxnSpPr>
      <xdr:spPr>
        <a:xfrm flipV="1">
          <a:off x="1062703" y="6511139"/>
          <a:ext cx="344731" cy="6965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1731566</xdr:colOff>
      <xdr:row>35</xdr:row>
      <xdr:rowOff>179387</xdr:rowOff>
    </xdr:from>
    <xdr:to>
      <xdr:col>0</xdr:col>
      <xdr:colOff>2493284</xdr:colOff>
      <xdr:row>42</xdr:row>
      <xdr:rowOff>137118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>
          <a:stCxn id="44" idx="4"/>
          <a:endCxn id="46" idx="1"/>
        </xdr:cNvCxnSpPr>
      </xdr:nvCxnSpPr>
      <xdr:spPr>
        <a:xfrm>
          <a:off x="1731566" y="6580187"/>
          <a:ext cx="761718" cy="122455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619578</xdr:colOff>
      <xdr:row>37</xdr:row>
      <xdr:rowOff>59418</xdr:rowOff>
    </xdr:from>
    <xdr:to>
      <xdr:col>2</xdr:col>
      <xdr:colOff>377484</xdr:colOff>
      <xdr:row>39</xdr:row>
      <xdr:rowOff>182562</xdr:rowOff>
    </xdr:to>
    <xdr:sp macro="" textlink="">
      <xdr:nvSpPr>
        <xdr:cNvPr id="52" name="Elips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5137149" y="6960961"/>
          <a:ext cx="955335" cy="493258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D</a:t>
          </a:r>
        </a:p>
      </xdr:txBody>
    </xdr:sp>
    <xdr:clientData/>
  </xdr:twoCellAnchor>
  <xdr:twoCellAnchor>
    <xdr:from>
      <xdr:col>1</xdr:col>
      <xdr:colOff>698500</xdr:colOff>
      <xdr:row>32</xdr:row>
      <xdr:rowOff>15875</xdr:rowOff>
    </xdr:from>
    <xdr:to>
      <xdr:col>2</xdr:col>
      <xdr:colOff>456406</xdr:colOff>
      <xdr:row>34</xdr:row>
      <xdr:rowOff>134937</xdr:rowOff>
    </xdr:to>
    <xdr:sp macro="" textlink="">
      <xdr:nvSpPr>
        <xdr:cNvPr id="54" name="Elips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3857625" y="2746375"/>
          <a:ext cx="916781" cy="500062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C</a:t>
          </a:r>
        </a:p>
      </xdr:txBody>
    </xdr:sp>
    <xdr:clientData/>
  </xdr:twoCellAnchor>
  <xdr:twoCellAnchor>
    <xdr:from>
      <xdr:col>2</xdr:col>
      <xdr:colOff>1127125</xdr:colOff>
      <xdr:row>37</xdr:row>
      <xdr:rowOff>25400</xdr:rowOff>
    </xdr:from>
    <xdr:to>
      <xdr:col>3</xdr:col>
      <xdr:colOff>767556</xdr:colOff>
      <xdr:row>39</xdr:row>
      <xdr:rowOff>144462</xdr:rowOff>
    </xdr:to>
    <xdr:sp macro="" textlink="">
      <xdr:nvSpPr>
        <xdr:cNvPr id="59" name="Elips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6842125" y="6788150"/>
          <a:ext cx="916781" cy="481012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F</a:t>
          </a:r>
        </a:p>
      </xdr:txBody>
    </xdr:sp>
    <xdr:clientData/>
  </xdr:twoCellAnchor>
  <xdr:twoCellAnchor>
    <xdr:from>
      <xdr:col>1</xdr:col>
      <xdr:colOff>1097246</xdr:colOff>
      <xdr:row>34</xdr:row>
      <xdr:rowOff>134937</xdr:rowOff>
    </xdr:from>
    <xdr:to>
      <xdr:col>1</xdr:col>
      <xdr:colOff>1176168</xdr:colOff>
      <xdr:row>37</xdr:row>
      <xdr:rowOff>59418</xdr:rowOff>
    </xdr:to>
    <xdr:cxnSp macro="">
      <xdr:nvCxnSpPr>
        <xdr:cNvPr id="60" name="Conector recto de flecha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>
          <a:stCxn id="54" idx="4"/>
          <a:endCxn id="52" idx="0"/>
        </xdr:cNvCxnSpPr>
      </xdr:nvCxnSpPr>
      <xdr:spPr>
        <a:xfrm flipH="1">
          <a:off x="5614817" y="6481308"/>
          <a:ext cx="78922" cy="47965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2189956</xdr:colOff>
      <xdr:row>33</xdr:row>
      <xdr:rowOff>75406</xdr:rowOff>
    </xdr:from>
    <xdr:to>
      <xdr:col>1</xdr:col>
      <xdr:colOff>698500</xdr:colOff>
      <xdr:row>34</xdr:row>
      <xdr:rowOff>124619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>
          <a:stCxn id="44" idx="6"/>
          <a:endCxn id="54" idx="2"/>
        </xdr:cNvCxnSpPr>
      </xdr:nvCxnSpPr>
      <xdr:spPr>
        <a:xfrm flipV="1">
          <a:off x="2189956" y="6114256"/>
          <a:ext cx="3023394" cy="2301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307975</xdr:colOff>
      <xdr:row>43</xdr:row>
      <xdr:rowOff>41275</xdr:rowOff>
    </xdr:from>
    <xdr:to>
      <xdr:col>2</xdr:col>
      <xdr:colOff>24606</xdr:colOff>
      <xdr:row>45</xdr:row>
      <xdr:rowOff>150812</xdr:rowOff>
    </xdr:to>
    <xdr:sp macro="" textlink="">
      <xdr:nvSpPr>
        <xdr:cNvPr id="72" name="Elips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4822825" y="7889875"/>
          <a:ext cx="916781" cy="471487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E</a:t>
          </a:r>
        </a:p>
      </xdr:txBody>
    </xdr:sp>
    <xdr:clientData/>
  </xdr:twoCellAnchor>
  <xdr:twoCellAnchor>
    <xdr:from>
      <xdr:col>3</xdr:col>
      <xdr:colOff>733425</xdr:colOff>
      <xdr:row>30</xdr:row>
      <xdr:rowOff>120650</xdr:rowOff>
    </xdr:from>
    <xdr:to>
      <xdr:col>4</xdr:col>
      <xdr:colOff>478631</xdr:colOff>
      <xdr:row>33</xdr:row>
      <xdr:rowOff>49212</xdr:rowOff>
    </xdr:to>
    <xdr:sp macro="" textlink="">
      <xdr:nvSpPr>
        <xdr:cNvPr id="81" name="Elips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7718425" y="5518150"/>
          <a:ext cx="913606" cy="461962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G</a:t>
          </a:r>
        </a:p>
      </xdr:txBody>
    </xdr:sp>
    <xdr:clientData/>
  </xdr:twoCellAnchor>
  <xdr:twoCellAnchor>
    <xdr:from>
      <xdr:col>4</xdr:col>
      <xdr:colOff>168275</xdr:colOff>
      <xdr:row>40</xdr:row>
      <xdr:rowOff>3175</xdr:rowOff>
    </xdr:from>
    <xdr:to>
      <xdr:col>4</xdr:col>
      <xdr:colOff>1104106</xdr:colOff>
      <xdr:row>42</xdr:row>
      <xdr:rowOff>112712</xdr:rowOff>
    </xdr:to>
    <xdr:sp macro="" textlink="">
      <xdr:nvSpPr>
        <xdr:cNvPr id="82" name="Elips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8331200" y="7308850"/>
          <a:ext cx="935831" cy="471487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H</a:t>
          </a:r>
        </a:p>
      </xdr:txBody>
    </xdr:sp>
    <xdr:clientData/>
  </xdr:twoCellAnchor>
  <xdr:twoCellAnchor>
    <xdr:from>
      <xdr:col>17</xdr:col>
      <xdr:colOff>342900</xdr:colOff>
      <xdr:row>42</xdr:row>
      <xdr:rowOff>3175</xdr:rowOff>
    </xdr:from>
    <xdr:to>
      <xdr:col>18</xdr:col>
      <xdr:colOff>519906</xdr:colOff>
      <xdr:row>44</xdr:row>
      <xdr:rowOff>122237</xdr:rowOff>
    </xdr:to>
    <xdr:sp macro="" textlink="">
      <xdr:nvSpPr>
        <xdr:cNvPr id="84" name="Elips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22507575" y="7670800"/>
          <a:ext cx="958056" cy="481012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FIN</a:t>
          </a:r>
        </a:p>
      </xdr:txBody>
    </xdr:sp>
    <xdr:clientData/>
  </xdr:twoCellAnchor>
  <xdr:twoCellAnchor>
    <xdr:from>
      <xdr:col>0</xdr:col>
      <xdr:colOff>3141547</xdr:colOff>
      <xdr:row>44</xdr:row>
      <xdr:rowOff>96044</xdr:rowOff>
    </xdr:from>
    <xdr:to>
      <xdr:col>1</xdr:col>
      <xdr:colOff>307975</xdr:colOff>
      <xdr:row>44</xdr:row>
      <xdr:rowOff>115294</xdr:rowOff>
    </xdr:to>
    <xdr:cxnSp macro="">
      <xdr:nvCxnSpPr>
        <xdr:cNvPr id="85" name="Conector recto de flecha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>
          <a:stCxn id="46" idx="5"/>
          <a:endCxn id="72" idx="2"/>
        </xdr:cNvCxnSpPr>
      </xdr:nvCxnSpPr>
      <xdr:spPr>
        <a:xfrm flipV="1">
          <a:off x="3141547" y="8125619"/>
          <a:ext cx="1681278" cy="19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238110</xdr:colOff>
      <xdr:row>31</xdr:row>
      <xdr:rowOff>173831</xdr:rowOff>
    </xdr:from>
    <xdr:to>
      <xdr:col>3</xdr:col>
      <xdr:colOff>733425</xdr:colOff>
      <xdr:row>37</xdr:row>
      <xdr:rowOff>129528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30520BEB-18C5-4C46-8705-FC4889BEB4C3}"/>
            </a:ext>
          </a:extLst>
        </xdr:cNvPr>
        <xdr:cNvCxnSpPr>
          <a:stCxn id="52" idx="7"/>
          <a:endCxn id="81" idx="2"/>
        </xdr:cNvCxnSpPr>
      </xdr:nvCxnSpPr>
      <xdr:spPr>
        <a:xfrm flipV="1">
          <a:off x="5953110" y="5749131"/>
          <a:ext cx="1765315" cy="102249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634226</xdr:colOff>
      <xdr:row>33</xdr:row>
      <xdr:rowOff>49212</xdr:rowOff>
    </xdr:from>
    <xdr:to>
      <xdr:col>4</xdr:col>
      <xdr:colOff>21828</xdr:colOff>
      <xdr:row>37</xdr:row>
      <xdr:rowOff>94913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F84144A-B472-4FD0-9F66-7198518EAD7E}"/>
            </a:ext>
          </a:extLst>
        </xdr:cNvPr>
        <xdr:cNvCxnSpPr>
          <a:stCxn id="59" idx="7"/>
          <a:endCxn id="81" idx="4"/>
        </xdr:cNvCxnSpPr>
      </xdr:nvCxnSpPr>
      <xdr:spPr>
        <a:xfrm flipV="1">
          <a:off x="7619226" y="5980112"/>
          <a:ext cx="556002" cy="756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1090497</xdr:colOff>
      <xdr:row>41</xdr:row>
      <xdr:rowOff>57944</xdr:rowOff>
    </xdr:from>
    <xdr:to>
      <xdr:col>4</xdr:col>
      <xdr:colOff>168275</xdr:colOff>
      <xdr:row>43</xdr:row>
      <xdr:rowOff>110323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8A289518-6F86-4970-AC28-A7ABC2AF7481}"/>
            </a:ext>
          </a:extLst>
        </xdr:cNvPr>
        <xdr:cNvCxnSpPr>
          <a:stCxn id="72" idx="7"/>
          <a:endCxn id="82" idx="2"/>
        </xdr:cNvCxnSpPr>
      </xdr:nvCxnSpPr>
      <xdr:spPr>
        <a:xfrm flipV="1">
          <a:off x="5605347" y="7544594"/>
          <a:ext cx="2725853" cy="4143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478631</xdr:colOff>
      <xdr:row>31</xdr:row>
      <xdr:rowOff>173831</xdr:rowOff>
    </xdr:from>
    <xdr:to>
      <xdr:col>4</xdr:col>
      <xdr:colOff>636191</xdr:colOff>
      <xdr:row>40</xdr:row>
      <xdr:rowOff>3175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48432353-967F-49B9-8C6B-3E9BC8D9F15D}"/>
            </a:ext>
          </a:extLst>
        </xdr:cNvPr>
        <xdr:cNvCxnSpPr>
          <a:stCxn id="81" idx="6"/>
          <a:endCxn id="82" idx="0"/>
        </xdr:cNvCxnSpPr>
      </xdr:nvCxnSpPr>
      <xdr:spPr>
        <a:xfrm>
          <a:off x="8632031" y="5749131"/>
          <a:ext cx="157560" cy="142954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491218</xdr:colOff>
      <xdr:row>41</xdr:row>
      <xdr:rowOff>69850</xdr:rowOff>
    </xdr:from>
    <xdr:to>
      <xdr:col>6</xdr:col>
      <xdr:colOff>472168</xdr:colOff>
      <xdr:row>44</xdr:row>
      <xdr:rowOff>25400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D11E331B-F0D0-4526-9CD4-B73ACCE0AF37}"/>
            </a:ext>
          </a:extLst>
        </xdr:cNvPr>
        <xdr:cNvSpPr/>
      </xdr:nvSpPr>
      <xdr:spPr>
        <a:xfrm>
          <a:off x="10346418" y="7423150"/>
          <a:ext cx="768350" cy="488950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I</a:t>
          </a:r>
        </a:p>
      </xdr:txBody>
    </xdr:sp>
    <xdr:clientData/>
  </xdr:twoCellAnchor>
  <xdr:twoCellAnchor>
    <xdr:from>
      <xdr:col>8</xdr:col>
      <xdr:colOff>1562100</xdr:colOff>
      <xdr:row>41</xdr:row>
      <xdr:rowOff>9525</xdr:rowOff>
    </xdr:from>
    <xdr:to>
      <xdr:col>10</xdr:col>
      <xdr:colOff>75406</xdr:colOff>
      <xdr:row>43</xdr:row>
      <xdr:rowOff>119062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2C3C113E-6F41-4E41-8EC3-366886FD7691}"/>
            </a:ext>
          </a:extLst>
        </xdr:cNvPr>
        <xdr:cNvSpPr/>
      </xdr:nvSpPr>
      <xdr:spPr>
        <a:xfrm>
          <a:off x="14525625" y="7496175"/>
          <a:ext cx="970756" cy="471487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P</a:t>
          </a:r>
        </a:p>
      </xdr:txBody>
    </xdr:sp>
    <xdr:clientData/>
  </xdr:twoCellAnchor>
  <xdr:twoCellAnchor>
    <xdr:from>
      <xdr:col>5</xdr:col>
      <xdr:colOff>333375</xdr:colOff>
      <xdr:row>30</xdr:row>
      <xdr:rowOff>161925</xdr:rowOff>
    </xdr:from>
    <xdr:to>
      <xdr:col>6</xdr:col>
      <xdr:colOff>523081</xdr:colOff>
      <xdr:row>33</xdr:row>
      <xdr:rowOff>90487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7C1C3DC8-7924-4D75-B336-CA3C0B0DE0C3}"/>
            </a:ext>
          </a:extLst>
        </xdr:cNvPr>
        <xdr:cNvSpPr/>
      </xdr:nvSpPr>
      <xdr:spPr>
        <a:xfrm>
          <a:off x="10201275" y="5657850"/>
          <a:ext cx="970756" cy="471487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J</a:t>
          </a:r>
        </a:p>
      </xdr:txBody>
    </xdr:sp>
    <xdr:clientData/>
  </xdr:twoCellAnchor>
  <xdr:twoCellAnchor>
    <xdr:from>
      <xdr:col>4</xdr:col>
      <xdr:colOff>967057</xdr:colOff>
      <xdr:row>42</xdr:row>
      <xdr:rowOff>44594</xdr:rowOff>
    </xdr:from>
    <xdr:to>
      <xdr:col>5</xdr:col>
      <xdr:colOff>491218</xdr:colOff>
      <xdr:row>42</xdr:row>
      <xdr:rowOff>136525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99213E0D-77AC-44E3-87D1-B5B82C47C0B3}"/>
            </a:ext>
          </a:extLst>
        </xdr:cNvPr>
        <xdr:cNvCxnSpPr>
          <a:stCxn id="82" idx="5"/>
          <a:endCxn id="23" idx="2"/>
        </xdr:cNvCxnSpPr>
      </xdr:nvCxnSpPr>
      <xdr:spPr>
        <a:xfrm>
          <a:off x="9120457" y="7575694"/>
          <a:ext cx="1225961" cy="919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967057</xdr:colOff>
      <xdr:row>33</xdr:row>
      <xdr:rowOff>90487</xdr:rowOff>
    </xdr:from>
    <xdr:to>
      <xdr:col>6</xdr:col>
      <xdr:colOff>37703</xdr:colOff>
      <xdr:row>40</xdr:row>
      <xdr:rowOff>72223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79A2E452-D191-4AFA-9DCF-666C3ADB53B8}"/>
            </a:ext>
          </a:extLst>
        </xdr:cNvPr>
        <xdr:cNvCxnSpPr>
          <a:stCxn id="82" idx="7"/>
          <a:endCxn id="26" idx="4"/>
        </xdr:cNvCxnSpPr>
      </xdr:nvCxnSpPr>
      <xdr:spPr>
        <a:xfrm flipV="1">
          <a:off x="9129982" y="6129337"/>
          <a:ext cx="1556671" cy="124856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504825</xdr:colOff>
      <xdr:row>32</xdr:row>
      <xdr:rowOff>7144</xdr:rowOff>
    </xdr:from>
    <xdr:to>
      <xdr:col>7</xdr:col>
      <xdr:colOff>523875</xdr:colOff>
      <xdr:row>32</xdr:row>
      <xdr:rowOff>26979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3E2FAB04-EF49-4A4B-B483-CE64F8B9A41E}"/>
            </a:ext>
          </a:extLst>
        </xdr:cNvPr>
        <xdr:cNvCxnSpPr>
          <a:endCxn id="64" idx="2"/>
        </xdr:cNvCxnSpPr>
      </xdr:nvCxnSpPr>
      <xdr:spPr>
        <a:xfrm flipV="1">
          <a:off x="11153775" y="5865019"/>
          <a:ext cx="800100" cy="198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1009253</xdr:colOff>
      <xdr:row>33</xdr:row>
      <xdr:rowOff>61912</xdr:rowOff>
    </xdr:from>
    <xdr:to>
      <xdr:col>7</xdr:col>
      <xdr:colOff>1304528</xdr:colOff>
      <xdr:row>36</xdr:row>
      <xdr:rowOff>123825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91E88D15-F117-48B9-8851-5B2F3FC0229E}"/>
            </a:ext>
          </a:extLst>
        </xdr:cNvPr>
        <xdr:cNvCxnSpPr>
          <a:stCxn id="64" idx="4"/>
          <a:endCxn id="63" idx="0"/>
        </xdr:cNvCxnSpPr>
      </xdr:nvCxnSpPr>
      <xdr:spPr>
        <a:xfrm>
          <a:off x="12439253" y="6100762"/>
          <a:ext cx="295275" cy="6048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2055697</xdr:colOff>
      <xdr:row>35</xdr:row>
      <xdr:rowOff>110339</xdr:rowOff>
    </xdr:from>
    <xdr:to>
      <xdr:col>4</xdr:col>
      <xdr:colOff>1390650</xdr:colOff>
      <xdr:row>47</xdr:row>
      <xdr:rowOff>26194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84721AC1-643E-4E20-A5E4-428A79DC2386}"/>
            </a:ext>
          </a:extLst>
        </xdr:cNvPr>
        <xdr:cNvCxnSpPr>
          <a:stCxn id="44" idx="5"/>
          <a:endCxn id="58" idx="2"/>
        </xdr:cNvCxnSpPr>
      </xdr:nvCxnSpPr>
      <xdr:spPr>
        <a:xfrm>
          <a:off x="2055697" y="6511139"/>
          <a:ext cx="7497878" cy="20875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478631</xdr:colOff>
      <xdr:row>31</xdr:row>
      <xdr:rowOff>173831</xdr:rowOff>
    </xdr:from>
    <xdr:to>
      <xdr:col>7</xdr:col>
      <xdr:colOff>952254</xdr:colOff>
      <xdr:row>42</xdr:row>
      <xdr:rowOff>23203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027E059A-7E9A-4A55-A42D-FBEB819896E4}"/>
            </a:ext>
          </a:extLst>
        </xdr:cNvPr>
        <xdr:cNvCxnSpPr>
          <a:stCxn id="81" idx="6"/>
          <a:endCxn id="62" idx="1"/>
        </xdr:cNvCxnSpPr>
      </xdr:nvCxnSpPr>
      <xdr:spPr>
        <a:xfrm>
          <a:off x="8632031" y="5749131"/>
          <a:ext cx="3750223" cy="18051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656431</xdr:colOff>
      <xdr:row>43</xdr:row>
      <xdr:rowOff>173839</xdr:rowOff>
    </xdr:from>
    <xdr:to>
      <xdr:col>7</xdr:col>
      <xdr:colOff>951789</xdr:colOff>
      <xdr:row>47</xdr:row>
      <xdr:rowOff>26194</xdr:rowOff>
    </xdr:to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464ABA71-EDA4-4339-9984-CD40D616E3FD}"/>
            </a:ext>
          </a:extLst>
        </xdr:cNvPr>
        <xdr:cNvCxnSpPr>
          <a:stCxn id="58" idx="6"/>
          <a:endCxn id="62" idx="3"/>
        </xdr:cNvCxnSpPr>
      </xdr:nvCxnSpPr>
      <xdr:spPr>
        <a:xfrm flipV="1">
          <a:off x="10524331" y="8022439"/>
          <a:ext cx="1857458" cy="5762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514267</xdr:colOff>
      <xdr:row>48</xdr:row>
      <xdr:rowOff>11914</xdr:rowOff>
    </xdr:from>
    <xdr:to>
      <xdr:col>7</xdr:col>
      <xdr:colOff>981075</xdr:colOff>
      <xdr:row>52</xdr:row>
      <xdr:rowOff>73819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1365E51D-BB8C-4C02-9896-A804BAE6C8BE}"/>
            </a:ext>
          </a:extLst>
        </xdr:cNvPr>
        <xdr:cNvCxnSpPr>
          <a:stCxn id="58" idx="5"/>
          <a:endCxn id="57" idx="2"/>
        </xdr:cNvCxnSpPr>
      </xdr:nvCxnSpPr>
      <xdr:spPr>
        <a:xfrm>
          <a:off x="10382167" y="8765389"/>
          <a:ext cx="2028908" cy="7858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981075</xdr:colOff>
      <xdr:row>51</xdr:row>
      <xdr:rowOff>19050</xdr:rowOff>
    </xdr:from>
    <xdr:to>
      <xdr:col>8</xdr:col>
      <xdr:colOff>418306</xdr:colOff>
      <xdr:row>53</xdr:row>
      <xdr:rowOff>128587</xdr:rowOff>
    </xdr:to>
    <xdr:sp macro="" textlink="">
      <xdr:nvSpPr>
        <xdr:cNvPr id="57" name="Elipse 56">
          <a:extLst>
            <a:ext uri="{FF2B5EF4-FFF2-40B4-BE49-F238E27FC236}">
              <a16:creationId xmlns:a16="http://schemas.microsoft.com/office/drawing/2014/main" id="{3472B3AA-6B52-4819-A2D3-62E072F8B0F8}"/>
            </a:ext>
          </a:extLst>
        </xdr:cNvPr>
        <xdr:cNvSpPr/>
      </xdr:nvSpPr>
      <xdr:spPr>
        <a:xfrm>
          <a:off x="12411075" y="9315450"/>
          <a:ext cx="970756" cy="471487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Ñ</a:t>
          </a:r>
        </a:p>
      </xdr:txBody>
    </xdr:sp>
    <xdr:clientData/>
  </xdr:twoCellAnchor>
  <xdr:twoCellAnchor>
    <xdr:from>
      <xdr:col>4</xdr:col>
      <xdr:colOff>1390650</xdr:colOff>
      <xdr:row>45</xdr:row>
      <xdr:rowOff>152400</xdr:rowOff>
    </xdr:from>
    <xdr:to>
      <xdr:col>5</xdr:col>
      <xdr:colOff>656431</xdr:colOff>
      <xdr:row>48</xdr:row>
      <xdr:rowOff>80962</xdr:rowOff>
    </xdr:to>
    <xdr:sp macro="" textlink="">
      <xdr:nvSpPr>
        <xdr:cNvPr id="58" name="Elipse 57">
          <a:extLst>
            <a:ext uri="{FF2B5EF4-FFF2-40B4-BE49-F238E27FC236}">
              <a16:creationId xmlns:a16="http://schemas.microsoft.com/office/drawing/2014/main" id="{08AC1755-DB36-4505-8D86-8A95B395DC84}"/>
            </a:ext>
          </a:extLst>
        </xdr:cNvPr>
        <xdr:cNvSpPr/>
      </xdr:nvSpPr>
      <xdr:spPr>
        <a:xfrm>
          <a:off x="9553575" y="8362950"/>
          <a:ext cx="970756" cy="471487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M</a:t>
          </a:r>
        </a:p>
      </xdr:txBody>
    </xdr:sp>
    <xdr:clientData/>
  </xdr:twoCellAnchor>
  <xdr:twoCellAnchor>
    <xdr:from>
      <xdr:col>8</xdr:col>
      <xdr:colOff>1095375</xdr:colOff>
      <xdr:row>48</xdr:row>
      <xdr:rowOff>66675</xdr:rowOff>
    </xdr:from>
    <xdr:to>
      <xdr:col>9</xdr:col>
      <xdr:colOff>399256</xdr:colOff>
      <xdr:row>50</xdr:row>
      <xdr:rowOff>176212</xdr:rowOff>
    </xdr:to>
    <xdr:sp macro="" textlink="">
      <xdr:nvSpPr>
        <xdr:cNvPr id="61" name="Elipse 60">
          <a:extLst>
            <a:ext uri="{FF2B5EF4-FFF2-40B4-BE49-F238E27FC236}">
              <a16:creationId xmlns:a16="http://schemas.microsoft.com/office/drawing/2014/main" id="{97672FD2-BA1D-49E9-9C78-7A6B6E6CCB0B}"/>
            </a:ext>
          </a:extLst>
        </xdr:cNvPr>
        <xdr:cNvSpPr/>
      </xdr:nvSpPr>
      <xdr:spPr>
        <a:xfrm>
          <a:off x="14058900" y="8820150"/>
          <a:ext cx="970756" cy="471487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O</a:t>
          </a:r>
        </a:p>
      </xdr:txBody>
    </xdr:sp>
    <xdr:clientData/>
  </xdr:twoCellAnchor>
  <xdr:twoCellAnchor>
    <xdr:from>
      <xdr:col>7</xdr:col>
      <xdr:colOff>809625</xdr:colOff>
      <xdr:row>41</xdr:row>
      <xdr:rowOff>133350</xdr:rowOff>
    </xdr:from>
    <xdr:to>
      <xdr:col>8</xdr:col>
      <xdr:colOff>246856</xdr:colOff>
      <xdr:row>44</xdr:row>
      <xdr:rowOff>61912</xdr:rowOff>
    </xdr:to>
    <xdr:sp macro="" textlink="">
      <xdr:nvSpPr>
        <xdr:cNvPr id="62" name="Elipse 61">
          <a:extLst>
            <a:ext uri="{FF2B5EF4-FFF2-40B4-BE49-F238E27FC236}">
              <a16:creationId xmlns:a16="http://schemas.microsoft.com/office/drawing/2014/main" id="{1D1D8A3E-BBE1-4412-B4F7-7CAB608E77BC}"/>
            </a:ext>
          </a:extLst>
        </xdr:cNvPr>
        <xdr:cNvSpPr/>
      </xdr:nvSpPr>
      <xdr:spPr>
        <a:xfrm>
          <a:off x="12239625" y="7620000"/>
          <a:ext cx="970756" cy="471487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N</a:t>
          </a:r>
        </a:p>
      </xdr:txBody>
    </xdr:sp>
    <xdr:clientData/>
  </xdr:twoCellAnchor>
  <xdr:twoCellAnchor>
    <xdr:from>
      <xdr:col>7</xdr:col>
      <xdr:colOff>819150</xdr:colOff>
      <xdr:row>36</xdr:row>
      <xdr:rowOff>123825</xdr:rowOff>
    </xdr:from>
    <xdr:to>
      <xdr:col>8</xdr:col>
      <xdr:colOff>256381</xdr:colOff>
      <xdr:row>39</xdr:row>
      <xdr:rowOff>52387</xdr:rowOff>
    </xdr:to>
    <xdr:sp macro="" textlink="">
      <xdr:nvSpPr>
        <xdr:cNvPr id="63" name="Elipse 62">
          <a:extLst>
            <a:ext uri="{FF2B5EF4-FFF2-40B4-BE49-F238E27FC236}">
              <a16:creationId xmlns:a16="http://schemas.microsoft.com/office/drawing/2014/main" id="{85B1D88E-0E58-4DB4-B515-DBED3B305FB3}"/>
            </a:ext>
          </a:extLst>
        </xdr:cNvPr>
        <xdr:cNvSpPr/>
      </xdr:nvSpPr>
      <xdr:spPr>
        <a:xfrm>
          <a:off x="12249150" y="6705600"/>
          <a:ext cx="970756" cy="471487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L</a:t>
          </a:r>
        </a:p>
      </xdr:txBody>
    </xdr:sp>
    <xdr:clientData/>
  </xdr:twoCellAnchor>
  <xdr:twoCellAnchor>
    <xdr:from>
      <xdr:col>7</xdr:col>
      <xdr:colOff>523875</xdr:colOff>
      <xdr:row>30</xdr:row>
      <xdr:rowOff>133350</xdr:rowOff>
    </xdr:from>
    <xdr:to>
      <xdr:col>7</xdr:col>
      <xdr:colOff>1494631</xdr:colOff>
      <xdr:row>33</xdr:row>
      <xdr:rowOff>61912</xdr:rowOff>
    </xdr:to>
    <xdr:sp macro="" textlink="">
      <xdr:nvSpPr>
        <xdr:cNvPr id="64" name="Elipse 63">
          <a:extLst>
            <a:ext uri="{FF2B5EF4-FFF2-40B4-BE49-F238E27FC236}">
              <a16:creationId xmlns:a16="http://schemas.microsoft.com/office/drawing/2014/main" id="{C405D76D-C8F9-4FBE-8B18-F44E9F114F56}"/>
            </a:ext>
          </a:extLst>
        </xdr:cNvPr>
        <xdr:cNvSpPr/>
      </xdr:nvSpPr>
      <xdr:spPr>
        <a:xfrm>
          <a:off x="11953875" y="5629275"/>
          <a:ext cx="970756" cy="471487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K</a:t>
          </a:r>
        </a:p>
      </xdr:txBody>
    </xdr:sp>
    <xdr:clientData/>
  </xdr:twoCellAnchor>
  <xdr:twoCellAnchor>
    <xdr:from>
      <xdr:col>7</xdr:col>
      <xdr:colOff>1295003</xdr:colOff>
      <xdr:row>44</xdr:row>
      <xdr:rowOff>61912</xdr:rowOff>
    </xdr:from>
    <xdr:to>
      <xdr:col>7</xdr:col>
      <xdr:colOff>1466453</xdr:colOff>
      <xdr:row>51</xdr:row>
      <xdr:rowOff>19050</xdr:rowOff>
    </xdr:to>
    <xdr:cxnSp macro="">
      <xdr:nvCxnSpPr>
        <xdr:cNvPr id="111" name="Conector recto de flecha 110">
          <a:extLst>
            <a:ext uri="{FF2B5EF4-FFF2-40B4-BE49-F238E27FC236}">
              <a16:creationId xmlns:a16="http://schemas.microsoft.com/office/drawing/2014/main" id="{D22BF7B1-3393-4D3F-B9CB-C91C8BCA309A}"/>
            </a:ext>
          </a:extLst>
        </xdr:cNvPr>
        <xdr:cNvCxnSpPr>
          <a:stCxn id="62" idx="4"/>
          <a:endCxn id="57" idx="0"/>
        </xdr:cNvCxnSpPr>
      </xdr:nvCxnSpPr>
      <xdr:spPr>
        <a:xfrm>
          <a:off x="12725003" y="8091487"/>
          <a:ext cx="171450" cy="12239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766366</xdr:colOff>
      <xdr:row>39</xdr:row>
      <xdr:rowOff>74019</xdr:rowOff>
    </xdr:from>
    <xdr:to>
      <xdr:col>2</xdr:col>
      <xdr:colOff>1261384</xdr:colOff>
      <xdr:row>43</xdr:row>
      <xdr:rowOff>41275</xdr:rowOff>
    </xdr:to>
    <xdr:cxnSp macro="">
      <xdr:nvCxnSpPr>
        <xdr:cNvPr id="112" name="Conector recto de flecha 111">
          <a:extLst>
            <a:ext uri="{FF2B5EF4-FFF2-40B4-BE49-F238E27FC236}">
              <a16:creationId xmlns:a16="http://schemas.microsoft.com/office/drawing/2014/main" id="{8272C8A6-9E64-467F-A2B0-9D9A67BA7B2F}"/>
            </a:ext>
          </a:extLst>
        </xdr:cNvPr>
        <xdr:cNvCxnSpPr>
          <a:stCxn id="72" idx="0"/>
          <a:endCxn id="59" idx="3"/>
        </xdr:cNvCxnSpPr>
      </xdr:nvCxnSpPr>
      <xdr:spPr>
        <a:xfrm flipV="1">
          <a:off x="5281216" y="7198719"/>
          <a:ext cx="1695168" cy="69115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1485106</xdr:colOff>
      <xdr:row>35</xdr:row>
      <xdr:rowOff>64294</xdr:rowOff>
    </xdr:from>
    <xdr:to>
      <xdr:col>9</xdr:col>
      <xdr:colOff>704850</xdr:colOff>
      <xdr:row>36</xdr:row>
      <xdr:rowOff>73819</xdr:rowOff>
    </xdr:to>
    <xdr:cxnSp macro="">
      <xdr:nvCxnSpPr>
        <xdr:cNvPr id="113" name="Conector recto de flecha 112">
          <a:extLst>
            <a:ext uri="{FF2B5EF4-FFF2-40B4-BE49-F238E27FC236}">
              <a16:creationId xmlns:a16="http://schemas.microsoft.com/office/drawing/2014/main" id="{0459E6A1-C09C-4C50-8F1A-9CE5CB0710B3}"/>
            </a:ext>
          </a:extLst>
        </xdr:cNvPr>
        <xdr:cNvCxnSpPr>
          <a:stCxn id="125" idx="6"/>
          <a:endCxn id="124" idx="2"/>
        </xdr:cNvCxnSpPr>
      </xdr:nvCxnSpPr>
      <xdr:spPr>
        <a:xfrm flipV="1">
          <a:off x="14448631" y="6465094"/>
          <a:ext cx="886619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1342942</xdr:colOff>
      <xdr:row>37</xdr:row>
      <xdr:rowOff>59539</xdr:rowOff>
    </xdr:from>
    <xdr:to>
      <xdr:col>9</xdr:col>
      <xdr:colOff>380603</xdr:colOff>
      <xdr:row>41</xdr:row>
      <xdr:rowOff>9525</xdr:rowOff>
    </xdr:to>
    <xdr:cxnSp macro="">
      <xdr:nvCxnSpPr>
        <xdr:cNvPr id="114" name="Conector recto de flecha 113">
          <a:extLst>
            <a:ext uri="{FF2B5EF4-FFF2-40B4-BE49-F238E27FC236}">
              <a16:creationId xmlns:a16="http://schemas.microsoft.com/office/drawing/2014/main" id="{70D640A8-1E84-4E06-8DFB-1E459850C60B}"/>
            </a:ext>
          </a:extLst>
        </xdr:cNvPr>
        <xdr:cNvCxnSpPr>
          <a:stCxn id="24" idx="0"/>
          <a:endCxn id="125" idx="5"/>
        </xdr:cNvCxnSpPr>
      </xdr:nvCxnSpPr>
      <xdr:spPr>
        <a:xfrm flipH="1" flipV="1">
          <a:off x="14306467" y="6822289"/>
          <a:ext cx="704536" cy="6738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1580753</xdr:colOff>
      <xdr:row>43</xdr:row>
      <xdr:rowOff>119062</xdr:rowOff>
    </xdr:from>
    <xdr:to>
      <xdr:col>9</xdr:col>
      <xdr:colOff>380603</xdr:colOff>
      <xdr:row>48</xdr:row>
      <xdr:rowOff>66675</xdr:rowOff>
    </xdr:to>
    <xdr:cxnSp macro="">
      <xdr:nvCxnSpPr>
        <xdr:cNvPr id="115" name="Conector recto de flecha 114">
          <a:extLst>
            <a:ext uri="{FF2B5EF4-FFF2-40B4-BE49-F238E27FC236}">
              <a16:creationId xmlns:a16="http://schemas.microsoft.com/office/drawing/2014/main" id="{7639DD2C-B59F-4757-8E45-F01A11C80107}"/>
            </a:ext>
          </a:extLst>
        </xdr:cNvPr>
        <xdr:cNvCxnSpPr>
          <a:stCxn id="61" idx="0"/>
          <a:endCxn id="24" idx="4"/>
        </xdr:cNvCxnSpPr>
      </xdr:nvCxnSpPr>
      <xdr:spPr>
        <a:xfrm flipV="1">
          <a:off x="14544278" y="7967662"/>
          <a:ext cx="466725" cy="8524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276142</xdr:colOff>
      <xdr:row>50</xdr:row>
      <xdr:rowOff>107164</xdr:rowOff>
    </xdr:from>
    <xdr:to>
      <xdr:col>8</xdr:col>
      <xdr:colOff>1237539</xdr:colOff>
      <xdr:row>51</xdr:row>
      <xdr:rowOff>88098</xdr:rowOff>
    </xdr:to>
    <xdr:cxnSp macro="">
      <xdr:nvCxnSpPr>
        <xdr:cNvPr id="116" name="Conector recto de flecha 115">
          <a:extLst>
            <a:ext uri="{FF2B5EF4-FFF2-40B4-BE49-F238E27FC236}">
              <a16:creationId xmlns:a16="http://schemas.microsoft.com/office/drawing/2014/main" id="{9F5EEE9C-57B2-4EB5-88BF-4CEB97C592FD}"/>
            </a:ext>
          </a:extLst>
        </xdr:cNvPr>
        <xdr:cNvCxnSpPr>
          <a:stCxn id="57" idx="7"/>
          <a:endCxn id="61" idx="3"/>
        </xdr:cNvCxnSpPr>
      </xdr:nvCxnSpPr>
      <xdr:spPr>
        <a:xfrm flipV="1">
          <a:off x="13239667" y="9222589"/>
          <a:ext cx="961397" cy="1619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352425</xdr:colOff>
      <xdr:row>40</xdr:row>
      <xdr:rowOff>171450</xdr:rowOff>
    </xdr:from>
    <xdr:to>
      <xdr:col>10</xdr:col>
      <xdr:colOff>1323181</xdr:colOff>
      <xdr:row>43</xdr:row>
      <xdr:rowOff>100012</xdr:rowOff>
    </xdr:to>
    <xdr:sp macro="" textlink="">
      <xdr:nvSpPr>
        <xdr:cNvPr id="122" name="Elipse 121">
          <a:extLst>
            <a:ext uri="{FF2B5EF4-FFF2-40B4-BE49-F238E27FC236}">
              <a16:creationId xmlns:a16="http://schemas.microsoft.com/office/drawing/2014/main" id="{9DEECC8B-CB1D-4B26-9C6F-61B6AD2A6562}"/>
            </a:ext>
          </a:extLst>
        </xdr:cNvPr>
        <xdr:cNvSpPr/>
      </xdr:nvSpPr>
      <xdr:spPr>
        <a:xfrm>
          <a:off x="15773400" y="7477125"/>
          <a:ext cx="970756" cy="471487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S</a:t>
          </a:r>
        </a:p>
      </xdr:txBody>
    </xdr:sp>
    <xdr:clientData/>
  </xdr:twoCellAnchor>
  <xdr:twoCellAnchor>
    <xdr:from>
      <xdr:col>15</xdr:col>
      <xdr:colOff>381000</xdr:colOff>
      <xdr:row>42</xdr:row>
      <xdr:rowOff>142875</xdr:rowOff>
    </xdr:from>
    <xdr:to>
      <xdr:col>16</xdr:col>
      <xdr:colOff>570706</xdr:colOff>
      <xdr:row>45</xdr:row>
      <xdr:rowOff>71437</xdr:rowOff>
    </xdr:to>
    <xdr:sp macro="" textlink="">
      <xdr:nvSpPr>
        <xdr:cNvPr id="123" name="Elipse 122">
          <a:extLst>
            <a:ext uri="{FF2B5EF4-FFF2-40B4-BE49-F238E27FC236}">
              <a16:creationId xmlns:a16="http://schemas.microsoft.com/office/drawing/2014/main" id="{D422D005-311C-4723-9B4F-885DD1A44D57}"/>
            </a:ext>
          </a:extLst>
        </xdr:cNvPr>
        <xdr:cNvSpPr/>
      </xdr:nvSpPr>
      <xdr:spPr>
        <a:xfrm>
          <a:off x="20983575" y="7810500"/>
          <a:ext cx="970756" cy="471487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Y</a:t>
          </a:r>
        </a:p>
      </xdr:txBody>
    </xdr:sp>
    <xdr:clientData/>
  </xdr:twoCellAnchor>
  <xdr:twoCellAnchor>
    <xdr:from>
      <xdr:col>9</xdr:col>
      <xdr:colOff>704850</xdr:colOff>
      <xdr:row>34</xdr:row>
      <xdr:rowOff>9525</xdr:rowOff>
    </xdr:from>
    <xdr:to>
      <xdr:col>10</xdr:col>
      <xdr:colOff>885031</xdr:colOff>
      <xdr:row>36</xdr:row>
      <xdr:rowOff>119062</xdr:rowOff>
    </xdr:to>
    <xdr:sp macro="" textlink="">
      <xdr:nvSpPr>
        <xdr:cNvPr id="124" name="Elipse 123">
          <a:extLst>
            <a:ext uri="{FF2B5EF4-FFF2-40B4-BE49-F238E27FC236}">
              <a16:creationId xmlns:a16="http://schemas.microsoft.com/office/drawing/2014/main" id="{230F851F-A384-4942-A941-2B9B400A56C2}"/>
            </a:ext>
          </a:extLst>
        </xdr:cNvPr>
        <xdr:cNvSpPr/>
      </xdr:nvSpPr>
      <xdr:spPr>
        <a:xfrm>
          <a:off x="15335250" y="6229350"/>
          <a:ext cx="970756" cy="471487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R</a:t>
          </a:r>
        </a:p>
      </xdr:txBody>
    </xdr:sp>
    <xdr:clientData/>
  </xdr:twoCellAnchor>
  <xdr:twoCellAnchor>
    <xdr:from>
      <xdr:col>8</xdr:col>
      <xdr:colOff>514350</xdr:colOff>
      <xdr:row>35</xdr:row>
      <xdr:rowOff>19050</xdr:rowOff>
    </xdr:from>
    <xdr:to>
      <xdr:col>8</xdr:col>
      <xdr:colOff>1485106</xdr:colOff>
      <xdr:row>37</xdr:row>
      <xdr:rowOff>128587</xdr:rowOff>
    </xdr:to>
    <xdr:sp macro="" textlink="">
      <xdr:nvSpPr>
        <xdr:cNvPr id="125" name="Elipse 124">
          <a:extLst>
            <a:ext uri="{FF2B5EF4-FFF2-40B4-BE49-F238E27FC236}">
              <a16:creationId xmlns:a16="http://schemas.microsoft.com/office/drawing/2014/main" id="{178955FA-3D4A-4983-B28A-DF95F3174D45}"/>
            </a:ext>
          </a:extLst>
        </xdr:cNvPr>
        <xdr:cNvSpPr/>
      </xdr:nvSpPr>
      <xdr:spPr>
        <a:xfrm>
          <a:off x="13477875" y="6419850"/>
          <a:ext cx="970756" cy="471487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Q</a:t>
          </a:r>
        </a:p>
      </xdr:txBody>
    </xdr:sp>
    <xdr:clientData/>
  </xdr:twoCellAnchor>
  <xdr:twoCellAnchor>
    <xdr:from>
      <xdr:col>10</xdr:col>
      <xdr:colOff>399653</xdr:colOff>
      <xdr:row>36</xdr:row>
      <xdr:rowOff>119062</xdr:rowOff>
    </xdr:from>
    <xdr:to>
      <xdr:col>10</xdr:col>
      <xdr:colOff>837803</xdr:colOff>
      <xdr:row>40</xdr:row>
      <xdr:rowOff>171450</xdr:rowOff>
    </xdr:to>
    <xdr:cxnSp macro="">
      <xdr:nvCxnSpPr>
        <xdr:cNvPr id="312" name="Conector recto de flecha 311">
          <a:extLst>
            <a:ext uri="{FF2B5EF4-FFF2-40B4-BE49-F238E27FC236}">
              <a16:creationId xmlns:a16="http://schemas.microsoft.com/office/drawing/2014/main" id="{E6C0861B-2636-42EA-BE77-75F520DB58AB}"/>
            </a:ext>
          </a:extLst>
        </xdr:cNvPr>
        <xdr:cNvCxnSpPr>
          <a:stCxn id="124" idx="4"/>
          <a:endCxn id="122" idx="0"/>
        </xdr:cNvCxnSpPr>
      </xdr:nvCxnSpPr>
      <xdr:spPr>
        <a:xfrm>
          <a:off x="15820628" y="6700837"/>
          <a:ext cx="438150" cy="7762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342504</xdr:colOff>
      <xdr:row>35</xdr:row>
      <xdr:rowOff>157162</xdr:rowOff>
    </xdr:from>
    <xdr:to>
      <xdr:col>12</xdr:col>
      <xdr:colOff>361553</xdr:colOff>
      <xdr:row>39</xdr:row>
      <xdr:rowOff>85725</xdr:rowOff>
    </xdr:to>
    <xdr:cxnSp macro="">
      <xdr:nvCxnSpPr>
        <xdr:cNvPr id="313" name="Conector recto de flecha 312">
          <a:extLst>
            <a:ext uri="{FF2B5EF4-FFF2-40B4-BE49-F238E27FC236}">
              <a16:creationId xmlns:a16="http://schemas.microsoft.com/office/drawing/2014/main" id="{CA11109F-1387-4B1A-900F-ED1331156972}"/>
            </a:ext>
          </a:extLst>
        </xdr:cNvPr>
        <xdr:cNvCxnSpPr>
          <a:stCxn id="321" idx="4"/>
          <a:endCxn id="320" idx="0"/>
        </xdr:cNvCxnSpPr>
      </xdr:nvCxnSpPr>
      <xdr:spPr>
        <a:xfrm flipH="1">
          <a:off x="18271275" y="6688591"/>
          <a:ext cx="19049" cy="6687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885031</xdr:colOff>
      <xdr:row>34</xdr:row>
      <xdr:rowOff>102394</xdr:rowOff>
    </xdr:from>
    <xdr:to>
      <xdr:col>11</xdr:col>
      <xdr:colOff>729342</xdr:colOff>
      <xdr:row>35</xdr:row>
      <xdr:rowOff>64293</xdr:rowOff>
    </xdr:to>
    <xdr:cxnSp macro="">
      <xdr:nvCxnSpPr>
        <xdr:cNvPr id="314" name="Conector recto de flecha 313">
          <a:extLst>
            <a:ext uri="{FF2B5EF4-FFF2-40B4-BE49-F238E27FC236}">
              <a16:creationId xmlns:a16="http://schemas.microsoft.com/office/drawing/2014/main" id="{C22C86B6-FAE7-4CC1-967B-D732F954AAAB}"/>
            </a:ext>
          </a:extLst>
        </xdr:cNvPr>
        <xdr:cNvCxnSpPr>
          <a:stCxn id="124" idx="6"/>
          <a:endCxn id="321" idx="2"/>
        </xdr:cNvCxnSpPr>
      </xdr:nvCxnSpPr>
      <xdr:spPr>
        <a:xfrm flipV="1">
          <a:off x="16320974" y="6448765"/>
          <a:ext cx="1488054" cy="1469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1181017</xdr:colOff>
      <xdr:row>35</xdr:row>
      <xdr:rowOff>86919</xdr:rowOff>
    </xdr:from>
    <xdr:to>
      <xdr:col>12</xdr:col>
      <xdr:colOff>21225</xdr:colOff>
      <xdr:row>41</xdr:row>
      <xdr:rowOff>57234</xdr:rowOff>
    </xdr:to>
    <xdr:cxnSp macro="">
      <xdr:nvCxnSpPr>
        <xdr:cNvPr id="315" name="Conector recto de flecha 314">
          <a:extLst>
            <a:ext uri="{FF2B5EF4-FFF2-40B4-BE49-F238E27FC236}">
              <a16:creationId xmlns:a16="http://schemas.microsoft.com/office/drawing/2014/main" id="{B314F4D6-6E97-4F7B-8933-AFFE11CD1326}"/>
            </a:ext>
          </a:extLst>
        </xdr:cNvPr>
        <xdr:cNvCxnSpPr>
          <a:stCxn id="122" idx="7"/>
          <a:endCxn id="321" idx="3"/>
        </xdr:cNvCxnSpPr>
      </xdr:nvCxnSpPr>
      <xdr:spPr>
        <a:xfrm flipV="1">
          <a:off x="16616960" y="6618348"/>
          <a:ext cx="1333036" cy="10806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710293</xdr:colOff>
      <xdr:row>39</xdr:row>
      <xdr:rowOff>85725</xdr:rowOff>
    </xdr:from>
    <xdr:to>
      <xdr:col>13</xdr:col>
      <xdr:colOff>61799</xdr:colOff>
      <xdr:row>42</xdr:row>
      <xdr:rowOff>14287</xdr:rowOff>
    </xdr:to>
    <xdr:sp macro="" textlink="">
      <xdr:nvSpPr>
        <xdr:cNvPr id="320" name="Elipse 319">
          <a:extLst>
            <a:ext uri="{FF2B5EF4-FFF2-40B4-BE49-F238E27FC236}">
              <a16:creationId xmlns:a16="http://schemas.microsoft.com/office/drawing/2014/main" id="{063C64F0-279C-4C4A-BEF4-7FF25A2D7710}"/>
            </a:ext>
          </a:extLst>
        </xdr:cNvPr>
        <xdr:cNvSpPr/>
      </xdr:nvSpPr>
      <xdr:spPr>
        <a:xfrm>
          <a:off x="17789979" y="7357382"/>
          <a:ext cx="962591" cy="48373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U</a:t>
          </a:r>
        </a:p>
      </xdr:txBody>
    </xdr:sp>
    <xdr:clientData/>
  </xdr:twoCellAnchor>
  <xdr:twoCellAnchor>
    <xdr:from>
      <xdr:col>11</xdr:col>
      <xdr:colOff>729342</xdr:colOff>
      <xdr:row>33</xdr:row>
      <xdr:rowOff>47625</xdr:rowOff>
    </xdr:from>
    <xdr:to>
      <xdr:col>13</xdr:col>
      <xdr:colOff>80848</xdr:colOff>
      <xdr:row>35</xdr:row>
      <xdr:rowOff>157162</xdr:rowOff>
    </xdr:to>
    <xdr:sp macro="" textlink="">
      <xdr:nvSpPr>
        <xdr:cNvPr id="321" name="Elipse 320">
          <a:extLst>
            <a:ext uri="{FF2B5EF4-FFF2-40B4-BE49-F238E27FC236}">
              <a16:creationId xmlns:a16="http://schemas.microsoft.com/office/drawing/2014/main" id="{466F77E0-4A67-4D49-8284-1160569321C7}"/>
            </a:ext>
          </a:extLst>
        </xdr:cNvPr>
        <xdr:cNvSpPr/>
      </xdr:nvSpPr>
      <xdr:spPr>
        <a:xfrm>
          <a:off x="17809028" y="6208939"/>
          <a:ext cx="962591" cy="479652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T</a:t>
          </a:r>
        </a:p>
      </xdr:txBody>
    </xdr:sp>
    <xdr:clientData/>
  </xdr:twoCellAnchor>
  <xdr:twoCellAnchor>
    <xdr:from>
      <xdr:col>11</xdr:col>
      <xdr:colOff>633696</xdr:colOff>
      <xdr:row>41</xdr:row>
      <xdr:rowOff>128504</xdr:rowOff>
    </xdr:from>
    <xdr:to>
      <xdr:col>12</xdr:col>
      <xdr:colOff>2176</xdr:colOff>
      <xdr:row>46</xdr:row>
      <xdr:rowOff>123825</xdr:rowOff>
    </xdr:to>
    <xdr:cxnSp macro="">
      <xdr:nvCxnSpPr>
        <xdr:cNvPr id="326" name="Conector recto de flecha 325">
          <a:extLst>
            <a:ext uri="{FF2B5EF4-FFF2-40B4-BE49-F238E27FC236}">
              <a16:creationId xmlns:a16="http://schemas.microsoft.com/office/drawing/2014/main" id="{E5C35E91-F759-4EE1-A50B-0BBA991959A4}"/>
            </a:ext>
          </a:extLst>
        </xdr:cNvPr>
        <xdr:cNvCxnSpPr>
          <a:stCxn id="320" idx="3"/>
          <a:endCxn id="332" idx="0"/>
        </xdr:cNvCxnSpPr>
      </xdr:nvCxnSpPr>
      <xdr:spPr>
        <a:xfrm flipH="1">
          <a:off x="17713382" y="7770275"/>
          <a:ext cx="217565" cy="92060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257175</xdr:colOff>
      <xdr:row>47</xdr:row>
      <xdr:rowOff>133350</xdr:rowOff>
    </xdr:from>
    <xdr:to>
      <xdr:col>13</xdr:col>
      <xdr:colOff>495300</xdr:colOff>
      <xdr:row>48</xdr:row>
      <xdr:rowOff>130969</xdr:rowOff>
    </xdr:to>
    <xdr:cxnSp macro="">
      <xdr:nvCxnSpPr>
        <xdr:cNvPr id="327" name="Conector recto de flecha 326">
          <a:extLst>
            <a:ext uri="{FF2B5EF4-FFF2-40B4-BE49-F238E27FC236}">
              <a16:creationId xmlns:a16="http://schemas.microsoft.com/office/drawing/2014/main" id="{FBF853D1-79EF-419D-8B73-4A84EC196DFD}"/>
            </a:ext>
          </a:extLst>
        </xdr:cNvPr>
        <xdr:cNvCxnSpPr>
          <a:endCxn id="333" idx="2"/>
        </xdr:cNvCxnSpPr>
      </xdr:nvCxnSpPr>
      <xdr:spPr>
        <a:xfrm>
          <a:off x="18173700" y="8705850"/>
          <a:ext cx="1000125" cy="1785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380917</xdr:colOff>
      <xdr:row>42</xdr:row>
      <xdr:rowOff>97639</xdr:rowOff>
    </xdr:from>
    <xdr:to>
      <xdr:col>15</xdr:col>
      <xdr:colOff>381000</xdr:colOff>
      <xdr:row>44</xdr:row>
      <xdr:rowOff>16669</xdr:rowOff>
    </xdr:to>
    <xdr:cxnSp macro="">
      <xdr:nvCxnSpPr>
        <xdr:cNvPr id="328" name="Conector recto de flecha 327">
          <a:extLst>
            <a:ext uri="{FF2B5EF4-FFF2-40B4-BE49-F238E27FC236}">
              <a16:creationId xmlns:a16="http://schemas.microsoft.com/office/drawing/2014/main" id="{527669F5-2B92-408E-AB71-4553A90688F4}"/>
            </a:ext>
          </a:extLst>
        </xdr:cNvPr>
        <xdr:cNvCxnSpPr>
          <a:stCxn id="334" idx="5"/>
          <a:endCxn id="123" idx="2"/>
        </xdr:cNvCxnSpPr>
      </xdr:nvCxnSpPr>
      <xdr:spPr>
        <a:xfrm>
          <a:off x="20126242" y="7765264"/>
          <a:ext cx="857333" cy="2809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123742</xdr:colOff>
      <xdr:row>42</xdr:row>
      <xdr:rowOff>97639</xdr:rowOff>
    </xdr:from>
    <xdr:to>
      <xdr:col>13</xdr:col>
      <xdr:colOff>761289</xdr:colOff>
      <xdr:row>47</xdr:row>
      <xdr:rowOff>11898</xdr:rowOff>
    </xdr:to>
    <xdr:cxnSp macro="">
      <xdr:nvCxnSpPr>
        <xdr:cNvPr id="329" name="Conector recto de flecha 328">
          <a:extLst>
            <a:ext uri="{FF2B5EF4-FFF2-40B4-BE49-F238E27FC236}">
              <a16:creationId xmlns:a16="http://schemas.microsoft.com/office/drawing/2014/main" id="{B86C4884-416E-4A44-AA0B-51E7462AFBA1}"/>
            </a:ext>
          </a:extLst>
        </xdr:cNvPr>
        <xdr:cNvCxnSpPr>
          <a:stCxn id="332" idx="7"/>
          <a:endCxn id="334" idx="3"/>
        </xdr:cNvCxnSpPr>
      </xdr:nvCxnSpPr>
      <xdr:spPr>
        <a:xfrm flipV="1">
          <a:off x="18040267" y="7765264"/>
          <a:ext cx="1399547" cy="81913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46</xdr:row>
      <xdr:rowOff>123825</xdr:rowOff>
    </xdr:from>
    <xdr:to>
      <xdr:col>12</xdr:col>
      <xdr:colOff>265906</xdr:colOff>
      <xdr:row>49</xdr:row>
      <xdr:rowOff>52387</xdr:rowOff>
    </xdr:to>
    <xdr:sp macro="" textlink="">
      <xdr:nvSpPr>
        <xdr:cNvPr id="332" name="Elipse 331">
          <a:extLst>
            <a:ext uri="{FF2B5EF4-FFF2-40B4-BE49-F238E27FC236}">
              <a16:creationId xmlns:a16="http://schemas.microsoft.com/office/drawing/2014/main" id="{92BE9B6E-9F5A-4D2A-A387-C47AB0141979}"/>
            </a:ext>
          </a:extLst>
        </xdr:cNvPr>
        <xdr:cNvSpPr/>
      </xdr:nvSpPr>
      <xdr:spPr>
        <a:xfrm>
          <a:off x="17211675" y="8515350"/>
          <a:ext cx="970756" cy="471487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V</a:t>
          </a:r>
        </a:p>
      </xdr:txBody>
    </xdr:sp>
    <xdr:clientData/>
  </xdr:twoCellAnchor>
  <xdr:twoCellAnchor>
    <xdr:from>
      <xdr:col>13</xdr:col>
      <xdr:colOff>495300</xdr:colOff>
      <xdr:row>47</xdr:row>
      <xdr:rowOff>76200</xdr:rowOff>
    </xdr:from>
    <xdr:to>
      <xdr:col>14</xdr:col>
      <xdr:colOff>399256</xdr:colOff>
      <xdr:row>50</xdr:row>
      <xdr:rowOff>4762</xdr:rowOff>
    </xdr:to>
    <xdr:sp macro="" textlink="">
      <xdr:nvSpPr>
        <xdr:cNvPr id="333" name="Elipse 332">
          <a:extLst>
            <a:ext uri="{FF2B5EF4-FFF2-40B4-BE49-F238E27FC236}">
              <a16:creationId xmlns:a16="http://schemas.microsoft.com/office/drawing/2014/main" id="{7DF02407-094A-4865-B788-898D03FF6496}"/>
            </a:ext>
          </a:extLst>
        </xdr:cNvPr>
        <xdr:cNvSpPr/>
      </xdr:nvSpPr>
      <xdr:spPr>
        <a:xfrm>
          <a:off x="19173825" y="8648700"/>
          <a:ext cx="970756" cy="471487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W</a:t>
          </a:r>
        </a:p>
      </xdr:txBody>
    </xdr:sp>
    <xdr:clientData/>
  </xdr:twoCellAnchor>
  <xdr:twoCellAnchor>
    <xdr:from>
      <xdr:col>13</xdr:col>
      <xdr:colOff>619125</xdr:colOff>
      <xdr:row>40</xdr:row>
      <xdr:rowOff>57150</xdr:rowOff>
    </xdr:from>
    <xdr:to>
      <xdr:col>14</xdr:col>
      <xdr:colOff>523081</xdr:colOff>
      <xdr:row>42</xdr:row>
      <xdr:rowOff>166687</xdr:rowOff>
    </xdr:to>
    <xdr:sp macro="" textlink="">
      <xdr:nvSpPr>
        <xdr:cNvPr id="334" name="Elipse 333">
          <a:extLst>
            <a:ext uri="{FF2B5EF4-FFF2-40B4-BE49-F238E27FC236}">
              <a16:creationId xmlns:a16="http://schemas.microsoft.com/office/drawing/2014/main" id="{D59731F4-1387-48FE-853B-50586F38500F}"/>
            </a:ext>
          </a:extLst>
        </xdr:cNvPr>
        <xdr:cNvSpPr/>
      </xdr:nvSpPr>
      <xdr:spPr>
        <a:xfrm>
          <a:off x="19297650" y="7362825"/>
          <a:ext cx="970756" cy="471487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X</a:t>
          </a:r>
        </a:p>
      </xdr:txBody>
    </xdr:sp>
    <xdr:clientData/>
  </xdr:twoCellAnchor>
  <xdr:twoCellAnchor>
    <xdr:from>
      <xdr:col>15</xdr:col>
      <xdr:colOff>390525</xdr:colOff>
      <xdr:row>49</xdr:row>
      <xdr:rowOff>57150</xdr:rowOff>
    </xdr:from>
    <xdr:to>
      <xdr:col>16</xdr:col>
      <xdr:colOff>580231</xdr:colOff>
      <xdr:row>51</xdr:row>
      <xdr:rowOff>166687</xdr:rowOff>
    </xdr:to>
    <xdr:sp macro="" textlink="">
      <xdr:nvSpPr>
        <xdr:cNvPr id="347" name="Elipse 346">
          <a:extLst>
            <a:ext uri="{FF2B5EF4-FFF2-40B4-BE49-F238E27FC236}">
              <a16:creationId xmlns:a16="http://schemas.microsoft.com/office/drawing/2014/main" id="{9653664A-B1F0-43B5-A916-B820C7553B9C}"/>
            </a:ext>
          </a:extLst>
        </xdr:cNvPr>
        <xdr:cNvSpPr/>
      </xdr:nvSpPr>
      <xdr:spPr>
        <a:xfrm>
          <a:off x="20993100" y="8991600"/>
          <a:ext cx="970756" cy="471487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Z</a:t>
          </a:r>
        </a:p>
      </xdr:txBody>
    </xdr:sp>
    <xdr:clientData/>
  </xdr:twoCellAnchor>
  <xdr:twoCellAnchor>
    <xdr:from>
      <xdr:col>16</xdr:col>
      <xdr:colOff>85328</xdr:colOff>
      <xdr:row>45</xdr:row>
      <xdr:rowOff>71437</xdr:rowOff>
    </xdr:from>
    <xdr:to>
      <xdr:col>16</xdr:col>
      <xdr:colOff>94853</xdr:colOff>
      <xdr:row>49</xdr:row>
      <xdr:rowOff>57150</xdr:rowOff>
    </xdr:to>
    <xdr:cxnSp macro="">
      <xdr:nvCxnSpPr>
        <xdr:cNvPr id="351" name="Conector recto de flecha 350">
          <a:extLst>
            <a:ext uri="{FF2B5EF4-FFF2-40B4-BE49-F238E27FC236}">
              <a16:creationId xmlns:a16="http://schemas.microsoft.com/office/drawing/2014/main" id="{72D75C9D-4A0D-4C3E-B85F-ECEBB4706D60}"/>
            </a:ext>
          </a:extLst>
        </xdr:cNvPr>
        <xdr:cNvCxnSpPr>
          <a:stCxn id="123" idx="4"/>
          <a:endCxn id="347" idx="0"/>
        </xdr:cNvCxnSpPr>
      </xdr:nvCxnSpPr>
      <xdr:spPr>
        <a:xfrm>
          <a:off x="21468953" y="8281987"/>
          <a:ext cx="9525" cy="7096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438067</xdr:colOff>
      <xdr:row>44</xdr:row>
      <xdr:rowOff>51794</xdr:rowOff>
    </xdr:from>
    <xdr:to>
      <xdr:col>17</xdr:col>
      <xdr:colOff>483204</xdr:colOff>
      <xdr:row>49</xdr:row>
      <xdr:rowOff>126198</xdr:rowOff>
    </xdr:to>
    <xdr:cxnSp macro="">
      <xdr:nvCxnSpPr>
        <xdr:cNvPr id="354" name="Conector recto de flecha 353">
          <a:extLst>
            <a:ext uri="{FF2B5EF4-FFF2-40B4-BE49-F238E27FC236}">
              <a16:creationId xmlns:a16="http://schemas.microsoft.com/office/drawing/2014/main" id="{47D20A1D-7141-4DBA-9A3C-E68EB6EDBC14}"/>
            </a:ext>
          </a:extLst>
        </xdr:cNvPr>
        <xdr:cNvCxnSpPr>
          <a:stCxn id="347" idx="7"/>
          <a:endCxn id="84" idx="3"/>
        </xdr:cNvCxnSpPr>
      </xdr:nvCxnSpPr>
      <xdr:spPr>
        <a:xfrm flipV="1">
          <a:off x="21821692" y="8081369"/>
          <a:ext cx="826187" cy="9792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1549400</xdr:colOff>
      <xdr:row>30</xdr:row>
      <xdr:rowOff>155575</xdr:rowOff>
    </xdr:from>
    <xdr:to>
      <xdr:col>0</xdr:col>
      <xdr:colOff>2130425</xdr:colOff>
      <xdr:row>32</xdr:row>
      <xdr:rowOff>146050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4F94FB9C-B19C-AB33-4BAD-25E1E28B4C8B}"/>
            </a:ext>
          </a:extLst>
        </xdr:cNvPr>
        <xdr:cNvSpPr/>
      </xdr:nvSpPr>
      <xdr:spPr>
        <a:xfrm>
          <a:off x="1549400" y="5553075"/>
          <a:ext cx="581025" cy="346075"/>
        </a:xfrm>
        <a:prstGeom prst="round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1.67</a:t>
          </a:r>
        </a:p>
      </xdr:txBody>
    </xdr:sp>
    <xdr:clientData/>
  </xdr:twoCellAnchor>
  <xdr:twoCellAnchor>
    <xdr:from>
      <xdr:col>13</xdr:col>
      <xdr:colOff>977900</xdr:colOff>
      <xdr:row>38</xdr:row>
      <xdr:rowOff>12700</xdr:rowOff>
    </xdr:from>
    <xdr:to>
      <xdr:col>14</xdr:col>
      <xdr:colOff>492125</xdr:colOff>
      <xdr:row>40</xdr:row>
      <xdr:rowOff>3175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F4FB9A64-4D36-44B4-AE97-12BB32F67958}"/>
            </a:ext>
          </a:extLst>
        </xdr:cNvPr>
        <xdr:cNvSpPr/>
      </xdr:nvSpPr>
      <xdr:spPr>
        <a:xfrm>
          <a:off x="19646900" y="6832600"/>
          <a:ext cx="581025" cy="346075"/>
        </a:xfrm>
        <a:prstGeom prst="round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1.02</a:t>
          </a:r>
        </a:p>
      </xdr:txBody>
    </xdr:sp>
    <xdr:clientData/>
  </xdr:twoCellAnchor>
  <xdr:twoCellAnchor>
    <xdr:from>
      <xdr:col>13</xdr:col>
      <xdr:colOff>774700</xdr:colOff>
      <xdr:row>45</xdr:row>
      <xdr:rowOff>25400</xdr:rowOff>
    </xdr:from>
    <xdr:to>
      <xdr:col>14</xdr:col>
      <xdr:colOff>288925</xdr:colOff>
      <xdr:row>47</xdr:row>
      <xdr:rowOff>15875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DF1DE32B-E72A-4C41-8C05-214892D2DCB6}"/>
            </a:ext>
          </a:extLst>
        </xdr:cNvPr>
        <xdr:cNvSpPr/>
      </xdr:nvSpPr>
      <xdr:spPr>
        <a:xfrm>
          <a:off x="19443700" y="8089900"/>
          <a:ext cx="581025" cy="346075"/>
        </a:xfrm>
        <a:prstGeom prst="round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0.97</a:t>
          </a:r>
        </a:p>
      </xdr:txBody>
    </xdr:sp>
    <xdr:clientData/>
  </xdr:twoCellAnchor>
  <xdr:twoCellAnchor>
    <xdr:from>
      <xdr:col>8</xdr:col>
      <xdr:colOff>876300</xdr:colOff>
      <xdr:row>40</xdr:row>
      <xdr:rowOff>165100</xdr:rowOff>
    </xdr:from>
    <xdr:to>
      <xdr:col>8</xdr:col>
      <xdr:colOff>1457325</xdr:colOff>
      <xdr:row>42</xdr:row>
      <xdr:rowOff>155575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40699342-89F6-4802-9C0F-0BEDBBCEAFDD}"/>
            </a:ext>
          </a:extLst>
        </xdr:cNvPr>
        <xdr:cNvSpPr/>
      </xdr:nvSpPr>
      <xdr:spPr>
        <a:xfrm>
          <a:off x="13843000" y="7340600"/>
          <a:ext cx="581025" cy="346075"/>
        </a:xfrm>
        <a:prstGeom prst="round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1.72</a:t>
          </a:r>
        </a:p>
      </xdr:txBody>
    </xdr:sp>
    <xdr:clientData/>
  </xdr:twoCellAnchor>
  <xdr:twoCellAnchor>
    <xdr:from>
      <xdr:col>8</xdr:col>
      <xdr:colOff>736600</xdr:colOff>
      <xdr:row>46</xdr:row>
      <xdr:rowOff>101600</xdr:rowOff>
    </xdr:from>
    <xdr:to>
      <xdr:col>8</xdr:col>
      <xdr:colOff>1317625</xdr:colOff>
      <xdr:row>48</xdr:row>
      <xdr:rowOff>92075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5AC3E0D8-38D8-42F8-8849-4163C5715BC5}"/>
            </a:ext>
          </a:extLst>
        </xdr:cNvPr>
        <xdr:cNvSpPr/>
      </xdr:nvSpPr>
      <xdr:spPr>
        <a:xfrm>
          <a:off x="13703300" y="8343900"/>
          <a:ext cx="581025" cy="346075"/>
        </a:xfrm>
        <a:prstGeom prst="round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0.97</a:t>
          </a:r>
        </a:p>
      </xdr:txBody>
    </xdr:sp>
    <xdr:clientData/>
  </xdr:twoCellAnchor>
  <xdr:twoCellAnchor>
    <xdr:from>
      <xdr:col>7</xdr:col>
      <xdr:colOff>609600</xdr:colOff>
      <xdr:row>48</xdr:row>
      <xdr:rowOff>152400</xdr:rowOff>
    </xdr:from>
    <xdr:to>
      <xdr:col>7</xdr:col>
      <xdr:colOff>1190625</xdr:colOff>
      <xdr:row>50</xdr:row>
      <xdr:rowOff>142875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0889600E-1DB8-4A38-AA2F-1E98971E23A3}"/>
            </a:ext>
          </a:extLst>
        </xdr:cNvPr>
        <xdr:cNvSpPr/>
      </xdr:nvSpPr>
      <xdr:spPr>
        <a:xfrm>
          <a:off x="12039600" y="8750300"/>
          <a:ext cx="581025" cy="346075"/>
        </a:xfrm>
        <a:prstGeom prst="round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2.37</a:t>
          </a:r>
        </a:p>
      </xdr:txBody>
    </xdr:sp>
    <xdr:clientData/>
  </xdr:twoCellAnchor>
  <xdr:twoCellAnchor>
    <xdr:from>
      <xdr:col>7</xdr:col>
      <xdr:colOff>177800</xdr:colOff>
      <xdr:row>41</xdr:row>
      <xdr:rowOff>127000</xdr:rowOff>
    </xdr:from>
    <xdr:to>
      <xdr:col>7</xdr:col>
      <xdr:colOff>758825</xdr:colOff>
      <xdr:row>43</xdr:row>
      <xdr:rowOff>117475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E0CCC348-D69F-4C78-9A54-98C9D0C39E78}"/>
            </a:ext>
          </a:extLst>
        </xdr:cNvPr>
        <xdr:cNvSpPr/>
      </xdr:nvSpPr>
      <xdr:spPr>
        <a:xfrm>
          <a:off x="11607800" y="7480300"/>
          <a:ext cx="581025" cy="346075"/>
        </a:xfrm>
        <a:prstGeom prst="round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2.50</a:t>
          </a:r>
        </a:p>
      </xdr:txBody>
    </xdr:sp>
    <xdr:clientData/>
  </xdr:twoCellAnchor>
  <xdr:twoCellAnchor>
    <xdr:from>
      <xdr:col>4</xdr:col>
      <xdr:colOff>1549400</xdr:colOff>
      <xdr:row>48</xdr:row>
      <xdr:rowOff>127000</xdr:rowOff>
    </xdr:from>
    <xdr:to>
      <xdr:col>5</xdr:col>
      <xdr:colOff>428625</xdr:colOff>
      <xdr:row>50</xdr:row>
      <xdr:rowOff>117475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8B5C3251-CCC2-4439-8BA4-54D1B67314C4}"/>
            </a:ext>
          </a:extLst>
        </xdr:cNvPr>
        <xdr:cNvSpPr/>
      </xdr:nvSpPr>
      <xdr:spPr>
        <a:xfrm>
          <a:off x="9702800" y="8724900"/>
          <a:ext cx="581025" cy="346075"/>
        </a:xfrm>
        <a:prstGeom prst="round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2.57</a:t>
          </a:r>
        </a:p>
      </xdr:txBody>
    </xdr:sp>
    <xdr:clientData/>
  </xdr:twoCellAnchor>
  <xdr:twoCellAnchor>
    <xdr:from>
      <xdr:col>7</xdr:col>
      <xdr:colOff>215900</xdr:colOff>
      <xdr:row>35</xdr:row>
      <xdr:rowOff>114300</xdr:rowOff>
    </xdr:from>
    <xdr:to>
      <xdr:col>7</xdr:col>
      <xdr:colOff>796925</xdr:colOff>
      <xdr:row>37</xdr:row>
      <xdr:rowOff>104775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BC865B7F-F837-483C-8E03-28F5E61D4C1E}"/>
            </a:ext>
          </a:extLst>
        </xdr:cNvPr>
        <xdr:cNvSpPr/>
      </xdr:nvSpPr>
      <xdr:spPr>
        <a:xfrm>
          <a:off x="11645900" y="6400800"/>
          <a:ext cx="581025" cy="346075"/>
        </a:xfrm>
        <a:prstGeom prst="round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0.50</a:t>
          </a:r>
        </a:p>
      </xdr:txBody>
    </xdr:sp>
    <xdr:clientData/>
  </xdr:twoCellAnchor>
  <xdr:twoCellAnchor>
    <xdr:from>
      <xdr:col>7</xdr:col>
      <xdr:colOff>1511300</xdr:colOff>
      <xdr:row>29</xdr:row>
      <xdr:rowOff>114300</xdr:rowOff>
    </xdr:from>
    <xdr:to>
      <xdr:col>8</xdr:col>
      <xdr:colOff>555625</xdr:colOff>
      <xdr:row>31</xdr:row>
      <xdr:rowOff>104775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BCFC4C86-A131-4538-BBD0-72A2F130C687}"/>
            </a:ext>
          </a:extLst>
        </xdr:cNvPr>
        <xdr:cNvSpPr/>
      </xdr:nvSpPr>
      <xdr:spPr>
        <a:xfrm>
          <a:off x="12941300" y="5334000"/>
          <a:ext cx="581025" cy="346075"/>
        </a:xfrm>
        <a:prstGeom prst="round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1.00</a:t>
          </a:r>
        </a:p>
      </xdr:txBody>
    </xdr:sp>
    <xdr:clientData/>
  </xdr:twoCellAnchor>
  <xdr:twoCellAnchor>
    <xdr:from>
      <xdr:col>5</xdr:col>
      <xdr:colOff>63500</xdr:colOff>
      <xdr:row>29</xdr:row>
      <xdr:rowOff>0</xdr:rowOff>
    </xdr:from>
    <xdr:to>
      <xdr:col>5</xdr:col>
      <xdr:colOff>644525</xdr:colOff>
      <xdr:row>30</xdr:row>
      <xdr:rowOff>168275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5E0876B1-5013-4A56-8138-D6A677942004}"/>
            </a:ext>
          </a:extLst>
        </xdr:cNvPr>
        <xdr:cNvSpPr/>
      </xdr:nvSpPr>
      <xdr:spPr>
        <a:xfrm>
          <a:off x="9918700" y="5219700"/>
          <a:ext cx="581025" cy="346075"/>
        </a:xfrm>
        <a:prstGeom prst="round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1.82</a:t>
          </a:r>
        </a:p>
      </xdr:txBody>
    </xdr:sp>
    <xdr:clientData/>
  </xdr:twoCellAnchor>
  <xdr:twoCellAnchor>
    <xdr:from>
      <xdr:col>5</xdr:col>
      <xdr:colOff>127000</xdr:colOff>
      <xdr:row>38</xdr:row>
      <xdr:rowOff>38100</xdr:rowOff>
    </xdr:from>
    <xdr:to>
      <xdr:col>5</xdr:col>
      <xdr:colOff>708025</xdr:colOff>
      <xdr:row>40</xdr:row>
      <xdr:rowOff>28575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39A8C7A2-4CB2-409A-A522-FC6C11BC1BCB}"/>
            </a:ext>
          </a:extLst>
        </xdr:cNvPr>
        <xdr:cNvSpPr/>
      </xdr:nvSpPr>
      <xdr:spPr>
        <a:xfrm>
          <a:off x="9982200" y="6858000"/>
          <a:ext cx="581025" cy="346075"/>
        </a:xfrm>
        <a:prstGeom prst="round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1.22</a:t>
          </a:r>
        </a:p>
      </xdr:txBody>
    </xdr:sp>
    <xdr:clientData/>
  </xdr:twoCellAnchor>
  <xdr:twoCellAnchor>
    <xdr:from>
      <xdr:col>3</xdr:col>
      <xdr:colOff>1054100</xdr:colOff>
      <xdr:row>38</xdr:row>
      <xdr:rowOff>0</xdr:rowOff>
    </xdr:from>
    <xdr:to>
      <xdr:col>4</xdr:col>
      <xdr:colOff>466725</xdr:colOff>
      <xdr:row>39</xdr:row>
      <xdr:rowOff>168275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id="{3E54EAD0-F714-42AD-A487-7DF45143345C}"/>
            </a:ext>
          </a:extLst>
        </xdr:cNvPr>
        <xdr:cNvSpPr/>
      </xdr:nvSpPr>
      <xdr:spPr>
        <a:xfrm>
          <a:off x="8039100" y="6819900"/>
          <a:ext cx="581025" cy="346075"/>
        </a:xfrm>
        <a:prstGeom prst="round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0.77</a:t>
          </a:r>
        </a:p>
      </xdr:txBody>
    </xdr:sp>
    <xdr:clientData/>
  </xdr:twoCellAnchor>
  <xdr:twoCellAnchor>
    <xdr:from>
      <xdr:col>4</xdr:col>
      <xdr:colOff>444500</xdr:colOff>
      <xdr:row>29</xdr:row>
      <xdr:rowOff>114300</xdr:rowOff>
    </xdr:from>
    <xdr:to>
      <xdr:col>4</xdr:col>
      <xdr:colOff>1025525</xdr:colOff>
      <xdr:row>31</xdr:row>
      <xdr:rowOff>104775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8ED08A37-6598-4E9E-B3CB-BCDBF10BB41F}"/>
            </a:ext>
          </a:extLst>
        </xdr:cNvPr>
        <xdr:cNvSpPr/>
      </xdr:nvSpPr>
      <xdr:spPr>
        <a:xfrm>
          <a:off x="8597900" y="5334000"/>
          <a:ext cx="581025" cy="346075"/>
        </a:xfrm>
        <a:prstGeom prst="round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2.05</a:t>
          </a:r>
        </a:p>
      </xdr:txBody>
    </xdr:sp>
    <xdr:clientData/>
  </xdr:twoCellAnchor>
  <xdr:twoCellAnchor>
    <xdr:from>
      <xdr:col>2</xdr:col>
      <xdr:colOff>1244600</xdr:colOff>
      <xdr:row>34</xdr:row>
      <xdr:rowOff>139700</xdr:rowOff>
    </xdr:from>
    <xdr:to>
      <xdr:col>3</xdr:col>
      <xdr:colOff>555625</xdr:colOff>
      <xdr:row>36</xdr:row>
      <xdr:rowOff>130175</xdr:rowOff>
    </xdr:to>
    <xdr:sp macro="" textlink="">
      <xdr:nvSpPr>
        <xdr:cNvPr id="21" name="Rectángulo: esquinas redondeadas 20">
          <a:extLst>
            <a:ext uri="{FF2B5EF4-FFF2-40B4-BE49-F238E27FC236}">
              <a16:creationId xmlns:a16="http://schemas.microsoft.com/office/drawing/2014/main" id="{27973386-8576-4DD9-AB00-5D9A7779DD2A}"/>
            </a:ext>
          </a:extLst>
        </xdr:cNvPr>
        <xdr:cNvSpPr/>
      </xdr:nvSpPr>
      <xdr:spPr>
        <a:xfrm>
          <a:off x="6959600" y="6248400"/>
          <a:ext cx="581025" cy="346075"/>
        </a:xfrm>
        <a:prstGeom prst="round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1.08</a:t>
          </a:r>
        </a:p>
      </xdr:txBody>
    </xdr:sp>
    <xdr:clientData/>
  </xdr:twoCellAnchor>
  <xdr:twoCellAnchor>
    <xdr:from>
      <xdr:col>1</xdr:col>
      <xdr:colOff>508000</xdr:colOff>
      <xdr:row>46</xdr:row>
      <xdr:rowOff>38100</xdr:rowOff>
    </xdr:from>
    <xdr:to>
      <xdr:col>1</xdr:col>
      <xdr:colOff>1089025</xdr:colOff>
      <xdr:row>48</xdr:row>
      <xdr:rowOff>28575</xdr:rowOff>
    </xdr:to>
    <xdr:sp macro="" textlink="">
      <xdr:nvSpPr>
        <xdr:cNvPr id="22" name="Rectángulo: esquinas redondeadas 21">
          <a:extLst>
            <a:ext uri="{FF2B5EF4-FFF2-40B4-BE49-F238E27FC236}">
              <a16:creationId xmlns:a16="http://schemas.microsoft.com/office/drawing/2014/main" id="{F9BE9FD8-E161-4913-8C71-812EDCC9E433}"/>
            </a:ext>
          </a:extLst>
        </xdr:cNvPr>
        <xdr:cNvSpPr/>
      </xdr:nvSpPr>
      <xdr:spPr>
        <a:xfrm>
          <a:off x="5029200" y="8280400"/>
          <a:ext cx="581025" cy="346075"/>
        </a:xfrm>
        <a:prstGeom prst="round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1.08</a:t>
          </a:r>
        </a:p>
      </xdr:txBody>
    </xdr:sp>
    <xdr:clientData/>
  </xdr:twoCellAnchor>
  <xdr:twoCellAnchor>
    <xdr:from>
      <xdr:col>1</xdr:col>
      <xdr:colOff>266700</xdr:colOff>
      <xdr:row>35</xdr:row>
      <xdr:rowOff>12700</xdr:rowOff>
    </xdr:from>
    <xdr:to>
      <xdr:col>1</xdr:col>
      <xdr:colOff>847725</xdr:colOff>
      <xdr:row>37</xdr:row>
      <xdr:rowOff>3175</xdr:rowOff>
    </xdr:to>
    <xdr:sp macro="" textlink="">
      <xdr:nvSpPr>
        <xdr:cNvPr id="25" name="Rectángulo: esquinas redondeadas 24">
          <a:extLst>
            <a:ext uri="{FF2B5EF4-FFF2-40B4-BE49-F238E27FC236}">
              <a16:creationId xmlns:a16="http://schemas.microsoft.com/office/drawing/2014/main" id="{BA520FE2-D046-459E-8EBD-60B163F7F701}"/>
            </a:ext>
          </a:extLst>
        </xdr:cNvPr>
        <xdr:cNvSpPr/>
      </xdr:nvSpPr>
      <xdr:spPr>
        <a:xfrm>
          <a:off x="4787900" y="6299200"/>
          <a:ext cx="581025" cy="346075"/>
        </a:xfrm>
        <a:prstGeom prst="round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2.00</a:t>
          </a:r>
        </a:p>
      </xdr:txBody>
    </xdr:sp>
    <xdr:clientData/>
  </xdr:twoCellAnchor>
  <xdr:twoCellAnchor>
    <xdr:from>
      <xdr:col>1</xdr:col>
      <xdr:colOff>990600</xdr:colOff>
      <xdr:row>29</xdr:row>
      <xdr:rowOff>127000</xdr:rowOff>
    </xdr:from>
    <xdr:to>
      <xdr:col>2</xdr:col>
      <xdr:colOff>377825</xdr:colOff>
      <xdr:row>31</xdr:row>
      <xdr:rowOff>117475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9C503739-F385-4CD8-83BB-DF9D75A7CCB2}"/>
            </a:ext>
          </a:extLst>
        </xdr:cNvPr>
        <xdr:cNvSpPr/>
      </xdr:nvSpPr>
      <xdr:spPr>
        <a:xfrm>
          <a:off x="5511800" y="5346700"/>
          <a:ext cx="581025" cy="346075"/>
        </a:xfrm>
        <a:prstGeom prst="round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1.00</a:t>
          </a:r>
        </a:p>
      </xdr:txBody>
    </xdr:sp>
    <xdr:clientData/>
  </xdr:twoCellAnchor>
  <xdr:twoCellAnchor>
    <xdr:from>
      <xdr:col>0</xdr:col>
      <xdr:colOff>2806700</xdr:colOff>
      <xdr:row>40</xdr:row>
      <xdr:rowOff>38100</xdr:rowOff>
    </xdr:from>
    <xdr:to>
      <xdr:col>0</xdr:col>
      <xdr:colOff>3387725</xdr:colOff>
      <xdr:row>42</xdr:row>
      <xdr:rowOff>28575</xdr:rowOff>
    </xdr:to>
    <xdr:sp macro="" textlink="">
      <xdr:nvSpPr>
        <xdr:cNvPr id="29" name="Rectángulo: esquinas redondeadas 28">
          <a:extLst>
            <a:ext uri="{FF2B5EF4-FFF2-40B4-BE49-F238E27FC236}">
              <a16:creationId xmlns:a16="http://schemas.microsoft.com/office/drawing/2014/main" id="{B7404A0C-53C5-4726-A3AA-2AEEB017EDC3}"/>
            </a:ext>
          </a:extLst>
        </xdr:cNvPr>
        <xdr:cNvSpPr/>
      </xdr:nvSpPr>
      <xdr:spPr>
        <a:xfrm>
          <a:off x="2806700" y="7213600"/>
          <a:ext cx="581025" cy="346075"/>
        </a:xfrm>
        <a:prstGeom prst="round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2..08</a:t>
          </a:r>
        </a:p>
      </xdr:txBody>
    </xdr:sp>
    <xdr:clientData/>
  </xdr:twoCellAnchor>
  <xdr:twoCellAnchor>
    <xdr:from>
      <xdr:col>11</xdr:col>
      <xdr:colOff>393700</xdr:colOff>
      <xdr:row>49</xdr:row>
      <xdr:rowOff>165100</xdr:rowOff>
    </xdr:from>
    <xdr:to>
      <xdr:col>12</xdr:col>
      <xdr:colOff>123825</xdr:colOff>
      <xdr:row>51</xdr:row>
      <xdr:rowOff>155575</xdr:rowOff>
    </xdr:to>
    <xdr:sp macro="" textlink="">
      <xdr:nvSpPr>
        <xdr:cNvPr id="55" name="Rectángulo: esquinas redondeadas 54">
          <a:extLst>
            <a:ext uri="{FF2B5EF4-FFF2-40B4-BE49-F238E27FC236}">
              <a16:creationId xmlns:a16="http://schemas.microsoft.com/office/drawing/2014/main" id="{9CF972F5-FFDF-419C-89C6-EE738D49FEE9}"/>
            </a:ext>
          </a:extLst>
        </xdr:cNvPr>
        <xdr:cNvSpPr/>
      </xdr:nvSpPr>
      <xdr:spPr>
        <a:xfrm>
          <a:off x="17449800" y="8940800"/>
          <a:ext cx="581025" cy="346075"/>
        </a:xfrm>
        <a:prstGeom prst="round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1.92</a:t>
          </a:r>
        </a:p>
      </xdr:txBody>
    </xdr:sp>
    <xdr:clientData/>
  </xdr:twoCellAnchor>
  <xdr:twoCellAnchor>
    <xdr:from>
      <xdr:col>12</xdr:col>
      <xdr:colOff>609600</xdr:colOff>
      <xdr:row>37</xdr:row>
      <xdr:rowOff>50800</xdr:rowOff>
    </xdr:from>
    <xdr:to>
      <xdr:col>13</xdr:col>
      <xdr:colOff>428625</xdr:colOff>
      <xdr:row>39</xdr:row>
      <xdr:rowOff>41275</xdr:rowOff>
    </xdr:to>
    <xdr:sp macro="" textlink="">
      <xdr:nvSpPr>
        <xdr:cNvPr id="56" name="Rectángulo: esquinas redondeadas 55">
          <a:extLst>
            <a:ext uri="{FF2B5EF4-FFF2-40B4-BE49-F238E27FC236}">
              <a16:creationId xmlns:a16="http://schemas.microsoft.com/office/drawing/2014/main" id="{CA4B6A3A-4D0D-4BD5-B51B-A599067ED6F8}"/>
            </a:ext>
          </a:extLst>
        </xdr:cNvPr>
        <xdr:cNvSpPr/>
      </xdr:nvSpPr>
      <xdr:spPr>
        <a:xfrm>
          <a:off x="18516600" y="6692900"/>
          <a:ext cx="581025" cy="346075"/>
        </a:xfrm>
        <a:prstGeom prst="round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0.57</a:t>
          </a:r>
        </a:p>
      </xdr:txBody>
    </xdr:sp>
    <xdr:clientData/>
  </xdr:twoCellAnchor>
  <xdr:twoCellAnchor>
    <xdr:from>
      <xdr:col>12</xdr:col>
      <xdr:colOff>63500</xdr:colOff>
      <xdr:row>30</xdr:row>
      <xdr:rowOff>165100</xdr:rowOff>
    </xdr:from>
    <xdr:to>
      <xdr:col>12</xdr:col>
      <xdr:colOff>644525</xdr:colOff>
      <xdr:row>32</xdr:row>
      <xdr:rowOff>155575</xdr:rowOff>
    </xdr:to>
    <xdr:sp macro="" textlink="">
      <xdr:nvSpPr>
        <xdr:cNvPr id="66" name="Rectángulo: esquinas redondeadas 65">
          <a:extLst>
            <a:ext uri="{FF2B5EF4-FFF2-40B4-BE49-F238E27FC236}">
              <a16:creationId xmlns:a16="http://schemas.microsoft.com/office/drawing/2014/main" id="{37072B8E-6A7A-490A-8F84-F850D3EF4176}"/>
            </a:ext>
          </a:extLst>
        </xdr:cNvPr>
        <xdr:cNvSpPr/>
      </xdr:nvSpPr>
      <xdr:spPr>
        <a:xfrm>
          <a:off x="17970500" y="5562600"/>
          <a:ext cx="581025" cy="346075"/>
        </a:xfrm>
        <a:prstGeom prst="round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1.12</a:t>
          </a:r>
        </a:p>
      </xdr:txBody>
    </xdr:sp>
    <xdr:clientData/>
  </xdr:twoCellAnchor>
  <xdr:twoCellAnchor>
    <xdr:from>
      <xdr:col>10</xdr:col>
      <xdr:colOff>622300</xdr:colOff>
      <xdr:row>43</xdr:row>
      <xdr:rowOff>152400</xdr:rowOff>
    </xdr:from>
    <xdr:to>
      <xdr:col>10</xdr:col>
      <xdr:colOff>1203325</xdr:colOff>
      <xdr:row>45</xdr:row>
      <xdr:rowOff>142875</xdr:rowOff>
    </xdr:to>
    <xdr:sp macro="" textlink="">
      <xdr:nvSpPr>
        <xdr:cNvPr id="67" name="Rectángulo: esquinas redondeadas 66">
          <a:extLst>
            <a:ext uri="{FF2B5EF4-FFF2-40B4-BE49-F238E27FC236}">
              <a16:creationId xmlns:a16="http://schemas.microsoft.com/office/drawing/2014/main" id="{0EC41996-5146-4187-B346-0DCF4DA8A42F}"/>
            </a:ext>
          </a:extLst>
        </xdr:cNvPr>
        <xdr:cNvSpPr/>
      </xdr:nvSpPr>
      <xdr:spPr>
        <a:xfrm>
          <a:off x="16040100" y="7861300"/>
          <a:ext cx="581025" cy="346075"/>
        </a:xfrm>
        <a:prstGeom prst="round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2.28</a:t>
          </a:r>
        </a:p>
      </xdr:txBody>
    </xdr:sp>
    <xdr:clientData/>
  </xdr:twoCellAnchor>
  <xdr:twoCellAnchor>
    <xdr:from>
      <xdr:col>10</xdr:col>
      <xdr:colOff>127000</xdr:colOff>
      <xdr:row>31</xdr:row>
      <xdr:rowOff>152400</xdr:rowOff>
    </xdr:from>
    <xdr:to>
      <xdr:col>10</xdr:col>
      <xdr:colOff>708025</xdr:colOff>
      <xdr:row>33</xdr:row>
      <xdr:rowOff>142875</xdr:rowOff>
    </xdr:to>
    <xdr:sp macro="" textlink="">
      <xdr:nvSpPr>
        <xdr:cNvPr id="68" name="Rectángulo: esquinas redondeadas 67">
          <a:extLst>
            <a:ext uri="{FF2B5EF4-FFF2-40B4-BE49-F238E27FC236}">
              <a16:creationId xmlns:a16="http://schemas.microsoft.com/office/drawing/2014/main" id="{C32D3FAA-28EC-4146-A7E1-06127DE428C8}"/>
            </a:ext>
          </a:extLst>
        </xdr:cNvPr>
        <xdr:cNvSpPr/>
      </xdr:nvSpPr>
      <xdr:spPr>
        <a:xfrm>
          <a:off x="15544800" y="5727700"/>
          <a:ext cx="581025" cy="346075"/>
        </a:xfrm>
        <a:prstGeom prst="round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0.97</a:t>
          </a:r>
        </a:p>
      </xdr:txBody>
    </xdr:sp>
    <xdr:clientData/>
  </xdr:twoCellAnchor>
  <xdr:twoCellAnchor>
    <xdr:from>
      <xdr:col>8</xdr:col>
      <xdr:colOff>952500</xdr:colOff>
      <xdr:row>32</xdr:row>
      <xdr:rowOff>114300</xdr:rowOff>
    </xdr:from>
    <xdr:to>
      <xdr:col>8</xdr:col>
      <xdr:colOff>1533525</xdr:colOff>
      <xdr:row>34</xdr:row>
      <xdr:rowOff>104775</xdr:rowOff>
    </xdr:to>
    <xdr:sp macro="" textlink="">
      <xdr:nvSpPr>
        <xdr:cNvPr id="69" name="Rectángulo: esquinas redondeadas 68">
          <a:extLst>
            <a:ext uri="{FF2B5EF4-FFF2-40B4-BE49-F238E27FC236}">
              <a16:creationId xmlns:a16="http://schemas.microsoft.com/office/drawing/2014/main" id="{27111A5B-9C93-4350-B892-A6E2A4F148BB}"/>
            </a:ext>
          </a:extLst>
        </xdr:cNvPr>
        <xdr:cNvSpPr/>
      </xdr:nvSpPr>
      <xdr:spPr>
        <a:xfrm>
          <a:off x="13919200" y="5867400"/>
          <a:ext cx="581025" cy="346075"/>
        </a:xfrm>
        <a:prstGeom prst="round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0.97</a:t>
          </a:r>
        </a:p>
      </xdr:txBody>
    </xdr:sp>
    <xdr:clientData/>
  </xdr:twoCellAnchor>
  <xdr:twoCellAnchor>
    <xdr:from>
      <xdr:col>15</xdr:col>
      <xdr:colOff>584200</xdr:colOff>
      <xdr:row>40</xdr:row>
      <xdr:rowOff>38100</xdr:rowOff>
    </xdr:from>
    <xdr:to>
      <xdr:col>16</xdr:col>
      <xdr:colOff>377825</xdr:colOff>
      <xdr:row>42</xdr:row>
      <xdr:rowOff>28575</xdr:rowOff>
    </xdr:to>
    <xdr:sp macro="" textlink="">
      <xdr:nvSpPr>
        <xdr:cNvPr id="70" name="Rectángulo: esquinas redondeadas 69">
          <a:extLst>
            <a:ext uri="{FF2B5EF4-FFF2-40B4-BE49-F238E27FC236}">
              <a16:creationId xmlns:a16="http://schemas.microsoft.com/office/drawing/2014/main" id="{F601B127-087A-4413-8C03-139921290B52}"/>
            </a:ext>
          </a:extLst>
        </xdr:cNvPr>
        <xdr:cNvSpPr/>
      </xdr:nvSpPr>
      <xdr:spPr>
        <a:xfrm>
          <a:off x="21170900" y="7213600"/>
          <a:ext cx="581025" cy="346075"/>
        </a:xfrm>
        <a:prstGeom prst="round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1.02</a:t>
          </a:r>
        </a:p>
      </xdr:txBody>
    </xdr:sp>
    <xdr:clientData/>
  </xdr:twoCellAnchor>
  <xdr:twoCellAnchor>
    <xdr:from>
      <xdr:col>15</xdr:col>
      <xdr:colOff>647700</xdr:colOff>
      <xdr:row>52</xdr:row>
      <xdr:rowOff>63500</xdr:rowOff>
    </xdr:from>
    <xdr:to>
      <xdr:col>16</xdr:col>
      <xdr:colOff>441325</xdr:colOff>
      <xdr:row>54</xdr:row>
      <xdr:rowOff>53975</xdr:rowOff>
    </xdr:to>
    <xdr:sp macro="" textlink="">
      <xdr:nvSpPr>
        <xdr:cNvPr id="71" name="Rectángulo: esquinas redondeadas 70">
          <a:extLst>
            <a:ext uri="{FF2B5EF4-FFF2-40B4-BE49-F238E27FC236}">
              <a16:creationId xmlns:a16="http://schemas.microsoft.com/office/drawing/2014/main" id="{48823821-3F37-4139-8975-CDBA580E40F3}"/>
            </a:ext>
          </a:extLst>
        </xdr:cNvPr>
        <xdr:cNvSpPr/>
      </xdr:nvSpPr>
      <xdr:spPr>
        <a:xfrm>
          <a:off x="21234400" y="9372600"/>
          <a:ext cx="581025" cy="346075"/>
        </a:xfrm>
        <a:prstGeom prst="round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2.23</a:t>
          </a:r>
        </a:p>
      </xdr:txBody>
    </xdr:sp>
    <xdr:clientData/>
  </xdr:twoCellAnchor>
  <xdr:twoCellAnchor>
    <xdr:from>
      <xdr:col>4</xdr:col>
      <xdr:colOff>478631</xdr:colOff>
      <xdr:row>31</xdr:row>
      <xdr:rowOff>173831</xdr:rowOff>
    </xdr:from>
    <xdr:to>
      <xdr:col>5</xdr:col>
      <xdr:colOff>333375</xdr:colOff>
      <xdr:row>32</xdr:row>
      <xdr:rowOff>37306</xdr:rowOff>
    </xdr:to>
    <xdr:cxnSp macro="">
      <xdr:nvCxnSpPr>
        <xdr:cNvPr id="74" name="Conector recto de flecha 73">
          <a:extLst>
            <a:ext uri="{FF2B5EF4-FFF2-40B4-BE49-F238E27FC236}">
              <a16:creationId xmlns:a16="http://schemas.microsoft.com/office/drawing/2014/main" id="{A0F5E34F-0783-4A08-A384-C6E35887E3E2}"/>
            </a:ext>
          </a:extLst>
        </xdr:cNvPr>
        <xdr:cNvCxnSpPr>
          <a:stCxn id="81" idx="6"/>
          <a:endCxn id="26" idx="2"/>
        </xdr:cNvCxnSpPr>
      </xdr:nvCxnSpPr>
      <xdr:spPr>
        <a:xfrm>
          <a:off x="8632031" y="5749131"/>
          <a:ext cx="1556544" cy="41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25740</xdr:colOff>
      <xdr:row>3</xdr:row>
      <xdr:rowOff>52615</xdr:rowOff>
    </xdr:from>
    <xdr:to>
      <xdr:col>12</xdr:col>
      <xdr:colOff>729343</xdr:colOff>
      <xdr:row>13</xdr:row>
      <xdr:rowOff>10886</xdr:rowOff>
    </xdr:to>
    <xdr:cxnSp macro="">
      <xdr:nvCxnSpPr>
        <xdr:cNvPr id="77" name="Conector recto de flecha 76">
          <a:extLst>
            <a:ext uri="{FF2B5EF4-FFF2-40B4-BE49-F238E27FC236}">
              <a16:creationId xmlns:a16="http://schemas.microsoft.com/office/drawing/2014/main" id="{8F7FA233-DEA1-446F-879E-8459B9290B87}"/>
            </a:ext>
          </a:extLst>
        </xdr:cNvPr>
        <xdr:cNvCxnSpPr/>
      </xdr:nvCxnSpPr>
      <xdr:spPr>
        <a:xfrm flipH="1" flipV="1">
          <a:off x="18814483" y="662215"/>
          <a:ext cx="703603" cy="180884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topLeftCell="E29" zoomScale="80" zoomScaleNormal="80" workbookViewId="0">
      <selection activeCell="O23" sqref="O23"/>
    </sheetView>
  </sheetViews>
  <sheetFormatPr baseColWidth="10" defaultColWidth="11.44140625" defaultRowHeight="14.4" x14ac:dyDescent="0.3"/>
  <cols>
    <col min="1" max="1" width="65.88671875" customWidth="1"/>
    <col min="2" max="2" width="17.44140625" customWidth="1"/>
    <col min="3" max="3" width="18.5546875" customWidth="1"/>
    <col min="4" max="4" width="17.109375" customWidth="1"/>
    <col min="5" max="5" width="24.88671875" customWidth="1"/>
    <col min="8" max="8" width="22.33203125" customWidth="1"/>
    <col min="9" max="9" width="24.33203125" customWidth="1"/>
    <col min="10" max="10" width="11.5546875" customWidth="1"/>
    <col min="11" max="11" width="36.44140625" customWidth="1"/>
    <col min="12" max="12" width="12.44140625" customWidth="1"/>
    <col min="13" max="13" width="11.109375" customWidth="1"/>
    <col min="14" max="14" width="15.5546875" bestFit="1" customWidth="1"/>
    <col min="15" max="15" width="12.44140625" customWidth="1"/>
  </cols>
  <sheetData>
    <row r="1" spans="1:18" ht="19.5" customHeight="1" x14ac:dyDescent="0.3">
      <c r="A1" s="42" t="s">
        <v>0</v>
      </c>
      <c r="B1" s="43" t="s">
        <v>1</v>
      </c>
      <c r="C1" s="43"/>
      <c r="D1" s="43"/>
      <c r="E1" s="17" t="s">
        <v>2</v>
      </c>
      <c r="G1" s="40" t="s">
        <v>0</v>
      </c>
      <c r="H1" s="11" t="s">
        <v>30</v>
      </c>
      <c r="I1" s="11" t="s">
        <v>2</v>
      </c>
      <c r="J1" s="2"/>
      <c r="K1" s="11" t="s">
        <v>3</v>
      </c>
      <c r="L1" s="11" t="s">
        <v>4</v>
      </c>
      <c r="Q1" s="40" t="s">
        <v>5</v>
      </c>
      <c r="R1" s="40"/>
    </row>
    <row r="2" spans="1:18" x14ac:dyDescent="0.3">
      <c r="A2" s="42"/>
      <c r="B2" s="19" t="s">
        <v>6</v>
      </c>
      <c r="C2" s="19" t="s">
        <v>7</v>
      </c>
      <c r="D2" s="19" t="s">
        <v>8</v>
      </c>
      <c r="E2" s="18" t="s">
        <v>9</v>
      </c>
      <c r="G2" s="40"/>
      <c r="H2" s="12" t="s">
        <v>10</v>
      </c>
      <c r="I2" s="11" t="s">
        <v>9</v>
      </c>
      <c r="J2" s="2"/>
      <c r="K2" s="13" t="s">
        <v>83</v>
      </c>
      <c r="L2" s="21">
        <f>(H3+H5+H6+H9+H16+H17+H18+H19+H20+H21+H23+H24+H25+H27+H28+H29)</f>
        <v>24.066666666666666</v>
      </c>
      <c r="Q2" s="41" t="s">
        <v>11</v>
      </c>
      <c r="R2" s="41"/>
    </row>
    <row r="3" spans="1:18" x14ac:dyDescent="0.3">
      <c r="A3" s="10" t="s">
        <v>49</v>
      </c>
      <c r="B3" s="1">
        <v>1</v>
      </c>
      <c r="C3" s="1">
        <v>1.5</v>
      </c>
      <c r="D3" s="1">
        <v>3</v>
      </c>
      <c r="E3" s="1" t="s">
        <v>76</v>
      </c>
      <c r="G3" s="1" t="s">
        <v>12</v>
      </c>
      <c r="H3" s="5">
        <f>(B3+4*C3+D3)/6</f>
        <v>1.6666666666666667</v>
      </c>
      <c r="I3" s="1" t="s">
        <v>21</v>
      </c>
      <c r="K3" s="1" t="s">
        <v>84</v>
      </c>
      <c r="L3" s="5">
        <f>(H3+H15+H17+H18+H19+H20+H21+H22+H23+H24+H25+H27+H28+H29)</f>
        <v>21.366666666666667</v>
      </c>
      <c r="Q3" s="24" t="s">
        <v>12</v>
      </c>
      <c r="R3" s="15">
        <f>((D3-B3)/6)^2</f>
        <v>0.1111111111111111</v>
      </c>
    </row>
    <row r="4" spans="1:18" x14ac:dyDescent="0.3">
      <c r="A4" s="10" t="s">
        <v>50</v>
      </c>
      <c r="B4" s="1">
        <v>1.5</v>
      </c>
      <c r="C4" s="1">
        <v>2</v>
      </c>
      <c r="D4" s="1">
        <v>3</v>
      </c>
      <c r="E4" s="1" t="s">
        <v>12</v>
      </c>
      <c r="G4" s="1" t="s">
        <v>14</v>
      </c>
      <c r="H4" s="5">
        <f t="shared" ref="H4:H12" si="0">(B4+4*C4+D4)/6</f>
        <v>2.0833333333333335</v>
      </c>
      <c r="I4" s="1" t="s">
        <v>12</v>
      </c>
      <c r="J4" s="2"/>
      <c r="K4" s="22" t="s">
        <v>85</v>
      </c>
      <c r="L4" s="23">
        <f>(H3+H4+H7+H8+H9+H16+H17+H18+H19+H20+H21+H23+H24+H25+H27+H29+H28+H29)</f>
        <v>27.549999999999997</v>
      </c>
      <c r="Q4" s="24" t="s">
        <v>14</v>
      </c>
      <c r="R4" s="15">
        <f t="shared" ref="R3:R13" si="1">((D4-B4)/6)^2</f>
        <v>6.25E-2</v>
      </c>
    </row>
    <row r="5" spans="1:18" x14ac:dyDescent="0.3">
      <c r="A5" s="10" t="s">
        <v>51</v>
      </c>
      <c r="B5" s="1">
        <v>0.5</v>
      </c>
      <c r="C5" s="1">
        <v>1</v>
      </c>
      <c r="D5" s="1">
        <v>1.5</v>
      </c>
      <c r="E5" s="1" t="s">
        <v>12</v>
      </c>
      <c r="G5" s="1" t="s">
        <v>15</v>
      </c>
      <c r="H5" s="5">
        <f t="shared" si="0"/>
        <v>1</v>
      </c>
      <c r="I5" s="1" t="s">
        <v>12</v>
      </c>
      <c r="J5" s="2"/>
      <c r="K5" s="1" t="s">
        <v>86</v>
      </c>
      <c r="L5" s="5">
        <f>(H3+H15+H16+H17+H18+H19+H20+H21+H22+H23+H24+H25+H27+H28+H29)</f>
        <v>23.866666666666667</v>
      </c>
      <c r="Q5" s="24" t="s">
        <v>15</v>
      </c>
      <c r="R5" s="15">
        <f t="shared" si="1"/>
        <v>2.7777777777777776E-2</v>
      </c>
    </row>
    <row r="6" spans="1:18" x14ac:dyDescent="0.3">
      <c r="A6" s="10" t="s">
        <v>52</v>
      </c>
      <c r="B6" s="1">
        <v>1</v>
      </c>
      <c r="C6" s="1">
        <v>2</v>
      </c>
      <c r="D6" s="1">
        <v>3</v>
      </c>
      <c r="E6" s="1" t="s">
        <v>15</v>
      </c>
      <c r="G6" s="1" t="s">
        <v>16</v>
      </c>
      <c r="H6" s="5">
        <f t="shared" si="0"/>
        <v>2</v>
      </c>
      <c r="I6" s="1" t="s">
        <v>15</v>
      </c>
      <c r="J6" s="2"/>
      <c r="K6" s="1"/>
      <c r="L6" s="5"/>
      <c r="Q6" s="24" t="s">
        <v>16</v>
      </c>
      <c r="R6" s="15">
        <f t="shared" si="1"/>
        <v>0.1111111111111111</v>
      </c>
    </row>
    <row r="7" spans="1:18" x14ac:dyDescent="0.3">
      <c r="A7" s="10" t="s">
        <v>53</v>
      </c>
      <c r="B7" s="1">
        <v>0.5</v>
      </c>
      <c r="C7" s="1">
        <v>1</v>
      </c>
      <c r="D7" s="1">
        <v>2</v>
      </c>
      <c r="E7" s="1" t="s">
        <v>14</v>
      </c>
      <c r="G7" s="1" t="s">
        <v>17</v>
      </c>
      <c r="H7" s="5">
        <f t="shared" si="0"/>
        <v>1.0833333333333333</v>
      </c>
      <c r="I7" s="1" t="s">
        <v>14</v>
      </c>
      <c r="J7" s="2"/>
      <c r="K7" s="1"/>
      <c r="L7" s="5"/>
      <c r="Q7" s="24" t="s">
        <v>17</v>
      </c>
      <c r="R7" s="15">
        <f t="shared" si="1"/>
        <v>6.25E-2</v>
      </c>
    </row>
    <row r="8" spans="1:18" x14ac:dyDescent="0.3">
      <c r="A8" s="10" t="s">
        <v>54</v>
      </c>
      <c r="B8" s="1">
        <v>0.5</v>
      </c>
      <c r="C8" s="1">
        <v>1</v>
      </c>
      <c r="D8" s="1">
        <v>2</v>
      </c>
      <c r="E8" s="1" t="s">
        <v>17</v>
      </c>
      <c r="G8" s="1" t="s">
        <v>18</v>
      </c>
      <c r="H8" s="5">
        <f t="shared" si="0"/>
        <v>1.0833333333333333</v>
      </c>
      <c r="I8" s="1" t="s">
        <v>17</v>
      </c>
      <c r="J8" s="2"/>
      <c r="K8" s="1"/>
      <c r="L8" s="5"/>
      <c r="Q8" s="24" t="s">
        <v>18</v>
      </c>
      <c r="R8" s="15">
        <f t="shared" si="1"/>
        <v>6.25E-2</v>
      </c>
    </row>
    <row r="9" spans="1:18" x14ac:dyDescent="0.3">
      <c r="A9" s="10" t="s">
        <v>55</v>
      </c>
      <c r="B9" s="1">
        <v>1.7</v>
      </c>
      <c r="C9" s="1">
        <v>2</v>
      </c>
      <c r="D9" s="1">
        <v>2.6</v>
      </c>
      <c r="E9" s="1" t="s">
        <v>77</v>
      </c>
      <c r="G9" s="1" t="s">
        <v>20</v>
      </c>
      <c r="H9" s="5">
        <f t="shared" si="0"/>
        <v>2.0499999999999998</v>
      </c>
      <c r="I9" s="1" t="s">
        <v>77</v>
      </c>
      <c r="J9" s="2"/>
      <c r="K9" s="1"/>
      <c r="L9" s="5"/>
      <c r="Q9" s="24" t="s">
        <v>20</v>
      </c>
      <c r="R9" s="15">
        <f t="shared" si="1"/>
        <v>2.2500000000000006E-2</v>
      </c>
    </row>
    <row r="10" spans="1:18" x14ac:dyDescent="0.3">
      <c r="A10" s="10" t="s">
        <v>56</v>
      </c>
      <c r="B10" s="1">
        <v>0.4</v>
      </c>
      <c r="C10" s="1">
        <v>0.8</v>
      </c>
      <c r="D10" s="1">
        <v>1</v>
      </c>
      <c r="E10" s="1" t="s">
        <v>78</v>
      </c>
      <c r="G10" s="1" t="s">
        <v>19</v>
      </c>
      <c r="H10" s="5">
        <f t="shared" si="0"/>
        <v>0.76666666666666661</v>
      </c>
      <c r="I10" s="1" t="s">
        <v>78</v>
      </c>
      <c r="J10" s="2"/>
      <c r="K10" s="1"/>
      <c r="L10" s="5"/>
      <c r="Q10" s="24" t="s">
        <v>19</v>
      </c>
      <c r="R10" s="15">
        <f t="shared" si="1"/>
        <v>9.9999999999999985E-3</v>
      </c>
    </row>
    <row r="11" spans="1:18" x14ac:dyDescent="0.3">
      <c r="A11" s="10" t="s">
        <v>57</v>
      </c>
      <c r="B11" s="1">
        <v>1</v>
      </c>
      <c r="C11" s="1">
        <v>1.2</v>
      </c>
      <c r="D11" s="1">
        <v>1.5</v>
      </c>
      <c r="E11" s="1" t="s">
        <v>19</v>
      </c>
      <c r="G11" s="1" t="s">
        <v>13</v>
      </c>
      <c r="H11" s="5">
        <f t="shared" si="0"/>
        <v>1.2166666666666666</v>
      </c>
      <c r="I11" s="1" t="s">
        <v>19</v>
      </c>
      <c r="J11" s="2"/>
      <c r="K11" s="1"/>
      <c r="L11" s="5"/>
      <c r="Q11" s="24" t="s">
        <v>13</v>
      </c>
      <c r="R11" s="15">
        <f t="shared" si="1"/>
        <v>6.9444444444444441E-3</v>
      </c>
    </row>
    <row r="12" spans="1:18" x14ac:dyDescent="0.3">
      <c r="A12" s="10" t="s">
        <v>58</v>
      </c>
      <c r="B12" s="1">
        <v>1</v>
      </c>
      <c r="C12" s="1">
        <v>1.9</v>
      </c>
      <c r="D12" s="1">
        <v>2.2999999999999998</v>
      </c>
      <c r="E12" s="1" t="s">
        <v>79</v>
      </c>
      <c r="G12" s="1" t="s">
        <v>22</v>
      </c>
      <c r="H12" s="5">
        <f t="shared" si="0"/>
        <v>1.8166666666666664</v>
      </c>
      <c r="I12" s="20" t="s">
        <v>79</v>
      </c>
      <c r="J12" s="2"/>
      <c r="K12" s="1"/>
      <c r="L12" s="6"/>
      <c r="Q12" s="24" t="s">
        <v>22</v>
      </c>
      <c r="R12" s="15">
        <f t="shared" si="1"/>
        <v>4.6944444444444434E-2</v>
      </c>
    </row>
    <row r="13" spans="1:18" x14ac:dyDescent="0.3">
      <c r="A13" s="10" t="s">
        <v>59</v>
      </c>
      <c r="B13" s="1">
        <v>0.5</v>
      </c>
      <c r="C13" s="1">
        <v>1</v>
      </c>
      <c r="D13" s="1">
        <v>1.5</v>
      </c>
      <c r="E13" s="1" t="s">
        <v>22</v>
      </c>
      <c r="G13" s="1" t="s">
        <v>32</v>
      </c>
      <c r="H13" s="5">
        <f t="shared" ref="H13:H28" si="2">(B13+4*C13+D13)/6</f>
        <v>1</v>
      </c>
      <c r="I13" s="1" t="s">
        <v>22</v>
      </c>
      <c r="K13" s="4"/>
      <c r="L13" s="7"/>
      <c r="Q13" s="25" t="s">
        <v>32</v>
      </c>
      <c r="R13" s="24">
        <f t="shared" si="1"/>
        <v>2.7777777777777776E-2</v>
      </c>
    </row>
    <row r="14" spans="1:18" x14ac:dyDescent="0.3">
      <c r="A14" s="10" t="s">
        <v>60</v>
      </c>
      <c r="B14" s="1">
        <v>0.3</v>
      </c>
      <c r="C14" s="1">
        <v>0.5</v>
      </c>
      <c r="D14" s="1">
        <v>0.7</v>
      </c>
      <c r="E14" s="1" t="s">
        <v>32</v>
      </c>
      <c r="G14" s="1" t="s">
        <v>33</v>
      </c>
      <c r="H14" s="5">
        <f t="shared" si="2"/>
        <v>0.5</v>
      </c>
      <c r="I14" s="1" t="s">
        <v>32</v>
      </c>
      <c r="J14" s="2"/>
      <c r="K14" s="13"/>
      <c r="L14" s="14"/>
      <c r="N14" s="36" t="s">
        <v>23</v>
      </c>
      <c r="O14" s="37"/>
      <c r="Q14" s="25" t="s">
        <v>33</v>
      </c>
      <c r="R14" s="24">
        <f t="shared" ref="R14:R28" si="3">((D14-B14)/6)^2</f>
        <v>4.4444444444444444E-3</v>
      </c>
    </row>
    <row r="15" spans="1:18" x14ac:dyDescent="0.3">
      <c r="A15" s="10" t="s">
        <v>61</v>
      </c>
      <c r="B15" s="1">
        <v>2</v>
      </c>
      <c r="C15" s="1">
        <v>2.6</v>
      </c>
      <c r="D15" s="1">
        <v>3</v>
      </c>
      <c r="E15" s="1" t="s">
        <v>12</v>
      </c>
      <c r="G15" s="1" t="s">
        <v>34</v>
      </c>
      <c r="H15" s="5">
        <f t="shared" si="2"/>
        <v>2.5666666666666669</v>
      </c>
      <c r="I15" s="1" t="s">
        <v>12</v>
      </c>
      <c r="J15" s="2"/>
      <c r="K15" s="3"/>
      <c r="L15" s="8"/>
      <c r="N15" s="2"/>
      <c r="O15" s="9"/>
      <c r="Q15" s="25" t="s">
        <v>34</v>
      </c>
      <c r="R15" s="24">
        <f t="shared" si="3"/>
        <v>2.7777777777777776E-2</v>
      </c>
    </row>
    <row r="16" spans="1:18" x14ac:dyDescent="0.3">
      <c r="A16" s="10" t="s">
        <v>62</v>
      </c>
      <c r="B16" s="1">
        <v>2</v>
      </c>
      <c r="C16" s="1">
        <v>2.5</v>
      </c>
      <c r="D16" s="1">
        <v>3</v>
      </c>
      <c r="E16" s="1" t="s">
        <v>80</v>
      </c>
      <c r="G16" s="1" t="s">
        <v>35</v>
      </c>
      <c r="H16" s="5">
        <f>(B16+4*C16+D16)/6</f>
        <v>2.5</v>
      </c>
      <c r="I16" s="1" t="s">
        <v>80</v>
      </c>
      <c r="J16" s="2"/>
      <c r="K16" s="1"/>
      <c r="L16" s="6"/>
      <c r="N16" s="27" t="s">
        <v>25</v>
      </c>
      <c r="O16" s="28">
        <f>(R3+R4+R7+R8+R9+R16+R17+R18+R19+R20+R21+R23+R24+R25+R27+R28+R29)</f>
        <v>0.70250000000000001</v>
      </c>
      <c r="Q16" s="25" t="s">
        <v>35</v>
      </c>
      <c r="R16" s="24">
        <f t="shared" si="3"/>
        <v>2.7777777777777776E-2</v>
      </c>
    </row>
    <row r="17" spans="1:18" x14ac:dyDescent="0.3">
      <c r="A17" s="10" t="s">
        <v>63</v>
      </c>
      <c r="B17" s="1">
        <v>2</v>
      </c>
      <c r="C17" s="1">
        <v>2.2999999999999998</v>
      </c>
      <c r="D17" s="1">
        <v>3</v>
      </c>
      <c r="E17" s="1" t="s">
        <v>81</v>
      </c>
      <c r="G17" s="1" t="s">
        <v>36</v>
      </c>
      <c r="H17" s="5">
        <f t="shared" si="2"/>
        <v>2.3666666666666667</v>
      </c>
      <c r="I17" s="1" t="s">
        <v>81</v>
      </c>
      <c r="J17" s="2"/>
      <c r="K17" s="1"/>
      <c r="L17" s="6"/>
      <c r="Q17" s="25" t="s">
        <v>36</v>
      </c>
      <c r="R17" s="24">
        <f t="shared" si="3"/>
        <v>2.7777777777777776E-2</v>
      </c>
    </row>
    <row r="18" spans="1:18" x14ac:dyDescent="0.3">
      <c r="A18" s="10" t="s">
        <v>64</v>
      </c>
      <c r="B18" s="1">
        <v>0.5</v>
      </c>
      <c r="C18" s="1">
        <v>1</v>
      </c>
      <c r="D18" s="1">
        <v>1.3</v>
      </c>
      <c r="E18" s="1" t="s">
        <v>36</v>
      </c>
      <c r="G18" s="1" t="s">
        <v>37</v>
      </c>
      <c r="H18" s="5">
        <f t="shared" si="2"/>
        <v>0.96666666666666667</v>
      </c>
      <c r="I18" s="1" t="s">
        <v>36</v>
      </c>
      <c r="J18" s="2"/>
      <c r="K18" s="1"/>
      <c r="L18" s="6"/>
      <c r="N18" s="38" t="s">
        <v>26</v>
      </c>
      <c r="O18" s="39"/>
      <c r="Q18" s="25" t="s">
        <v>37</v>
      </c>
      <c r="R18" s="24">
        <f t="shared" si="3"/>
        <v>1.7777777777777778E-2</v>
      </c>
    </row>
    <row r="19" spans="1:18" x14ac:dyDescent="0.3">
      <c r="A19" s="10" t="s">
        <v>65</v>
      </c>
      <c r="B19" s="1">
        <v>1</v>
      </c>
      <c r="C19" s="1">
        <v>1.7</v>
      </c>
      <c r="D19" s="1">
        <v>2.5</v>
      </c>
      <c r="E19" s="1" t="s">
        <v>37</v>
      </c>
      <c r="G19" s="1" t="s">
        <v>38</v>
      </c>
      <c r="H19" s="5">
        <f t="shared" si="2"/>
        <v>1.7166666666666668</v>
      </c>
      <c r="I19" s="1" t="s">
        <v>37</v>
      </c>
      <c r="J19" s="2"/>
      <c r="K19" s="1"/>
      <c r="L19" s="6"/>
      <c r="N19" s="36" t="s">
        <v>27</v>
      </c>
      <c r="O19" s="37"/>
      <c r="Q19" s="25" t="s">
        <v>38</v>
      </c>
      <c r="R19" s="24">
        <f t="shared" si="3"/>
        <v>6.25E-2</v>
      </c>
    </row>
    <row r="20" spans="1:18" x14ac:dyDescent="0.3">
      <c r="A20" s="10" t="s">
        <v>66</v>
      </c>
      <c r="B20" s="1">
        <v>0.5</v>
      </c>
      <c r="C20" s="1">
        <v>1</v>
      </c>
      <c r="D20" s="1">
        <v>1.3</v>
      </c>
      <c r="E20" s="1" t="s">
        <v>38</v>
      </c>
      <c r="G20" s="1" t="s">
        <v>39</v>
      </c>
      <c r="H20" s="5">
        <f t="shared" si="2"/>
        <v>0.96666666666666667</v>
      </c>
      <c r="I20" s="1" t="s">
        <v>38</v>
      </c>
      <c r="J20" s="2"/>
      <c r="K20" s="1"/>
      <c r="L20" s="6"/>
      <c r="N20" s="32">
        <f>SQRT(O16)</f>
        <v>0.83815273071201046</v>
      </c>
      <c r="O20" s="33"/>
      <c r="Q20" s="25" t="s">
        <v>39</v>
      </c>
      <c r="R20" s="24">
        <f>((D20-B20)/6)^2</f>
        <v>1.7777777777777778E-2</v>
      </c>
    </row>
    <row r="21" spans="1:18" x14ac:dyDescent="0.3">
      <c r="A21" s="10" t="s">
        <v>67</v>
      </c>
      <c r="B21" s="1">
        <v>0.3</v>
      </c>
      <c r="C21" s="1">
        <v>1</v>
      </c>
      <c r="D21" s="1">
        <v>1.5</v>
      </c>
      <c r="E21" s="1" t="s">
        <v>39</v>
      </c>
      <c r="G21" s="1" t="s">
        <v>40</v>
      </c>
      <c r="H21" s="5">
        <f t="shared" si="2"/>
        <v>0.96666666666666667</v>
      </c>
      <c r="I21" s="1" t="s">
        <v>39</v>
      </c>
      <c r="J21" s="2"/>
      <c r="K21" s="1"/>
      <c r="L21" s="6"/>
      <c r="Q21" s="25" t="s">
        <v>40</v>
      </c>
      <c r="R21" s="24">
        <f t="shared" si="3"/>
        <v>3.9999999999999994E-2</v>
      </c>
    </row>
    <row r="22" spans="1:18" x14ac:dyDescent="0.3">
      <c r="A22" s="10" t="s">
        <v>68</v>
      </c>
      <c r="B22" s="1">
        <v>1.5</v>
      </c>
      <c r="C22" s="1">
        <v>2.2999999999999998</v>
      </c>
      <c r="D22" s="1">
        <v>3</v>
      </c>
      <c r="E22" s="1" t="s">
        <v>40</v>
      </c>
      <c r="G22" s="1" t="s">
        <v>41</v>
      </c>
      <c r="H22" s="5">
        <f t="shared" si="2"/>
        <v>2.2833333333333332</v>
      </c>
      <c r="I22" s="1" t="s">
        <v>40</v>
      </c>
      <c r="J22" s="2"/>
      <c r="K22" s="1"/>
      <c r="L22" s="6"/>
      <c r="Q22" s="25" t="s">
        <v>41</v>
      </c>
      <c r="R22" s="24">
        <f t="shared" si="3"/>
        <v>6.25E-2</v>
      </c>
    </row>
    <row r="23" spans="1:18" x14ac:dyDescent="0.3">
      <c r="A23" s="10" t="s">
        <v>69</v>
      </c>
      <c r="B23" s="1">
        <v>1</v>
      </c>
      <c r="C23" s="1">
        <v>1.1000000000000001</v>
      </c>
      <c r="D23" s="1">
        <v>1.3</v>
      </c>
      <c r="E23" s="1" t="s">
        <v>82</v>
      </c>
      <c r="G23" s="1" t="s">
        <v>42</v>
      </c>
      <c r="H23" s="5">
        <f>(B23+4*C23+D23)/6</f>
        <v>1.1166666666666667</v>
      </c>
      <c r="I23" s="1" t="s">
        <v>82</v>
      </c>
      <c r="J23" s="2"/>
      <c r="K23" s="1"/>
      <c r="L23" s="6"/>
      <c r="N23" s="11" t="s">
        <v>29</v>
      </c>
      <c r="Q23" s="25" t="s">
        <v>42</v>
      </c>
      <c r="R23" s="24">
        <f t="shared" si="3"/>
        <v>2.5000000000000009E-3</v>
      </c>
    </row>
    <row r="24" spans="1:18" x14ac:dyDescent="0.3">
      <c r="A24" s="10" t="s">
        <v>70</v>
      </c>
      <c r="B24" s="1">
        <v>0.2</v>
      </c>
      <c r="C24" s="1">
        <v>0.6</v>
      </c>
      <c r="D24" s="1">
        <v>0.8</v>
      </c>
      <c r="E24" s="1" t="s">
        <v>42</v>
      </c>
      <c r="G24" s="1" t="s">
        <v>43</v>
      </c>
      <c r="H24" s="5">
        <f t="shared" si="2"/>
        <v>0.56666666666666676</v>
      </c>
      <c r="I24" s="1" t="s">
        <v>42</v>
      </c>
      <c r="J24" s="2"/>
      <c r="K24" s="1"/>
      <c r="L24" s="5"/>
      <c r="N24" s="12" t="s">
        <v>24</v>
      </c>
      <c r="Q24" s="25" t="s">
        <v>43</v>
      </c>
      <c r="R24" s="24">
        <f t="shared" si="3"/>
        <v>1.0000000000000004E-2</v>
      </c>
    </row>
    <row r="25" spans="1:18" x14ac:dyDescent="0.3">
      <c r="A25" s="10" t="s">
        <v>71</v>
      </c>
      <c r="B25" s="1">
        <v>1</v>
      </c>
      <c r="C25" s="1">
        <v>2</v>
      </c>
      <c r="D25" s="1">
        <v>2.5</v>
      </c>
      <c r="E25" s="1" t="s">
        <v>43</v>
      </c>
      <c r="G25" s="1" t="s">
        <v>44</v>
      </c>
      <c r="H25" s="5">
        <f t="shared" si="2"/>
        <v>1.9166666666666667</v>
      </c>
      <c r="I25" s="1" t="s">
        <v>43</v>
      </c>
      <c r="J25" s="2"/>
      <c r="K25" s="1"/>
      <c r="L25" s="5"/>
      <c r="N25" s="12" t="s">
        <v>31</v>
      </c>
      <c r="Q25" s="25" t="s">
        <v>87</v>
      </c>
      <c r="R25" s="24">
        <f t="shared" si="3"/>
        <v>6.25E-2</v>
      </c>
    </row>
    <row r="26" spans="1:18" x14ac:dyDescent="0.3">
      <c r="A26" s="10" t="s">
        <v>72</v>
      </c>
      <c r="B26" s="1">
        <v>0.3</v>
      </c>
      <c r="C26" s="1">
        <v>1</v>
      </c>
      <c r="D26" s="1">
        <v>1.5</v>
      </c>
      <c r="E26" s="1" t="s">
        <v>44</v>
      </c>
      <c r="G26" s="1" t="s">
        <v>45</v>
      </c>
      <c r="H26" s="5">
        <f t="shared" si="2"/>
        <v>0.96666666666666667</v>
      </c>
      <c r="I26" s="1" t="s">
        <v>44</v>
      </c>
      <c r="J26" s="2"/>
      <c r="K26" s="1"/>
      <c r="L26" s="5"/>
      <c r="N26" s="29">
        <f>(8-27.55)/N20</f>
        <v>-23.325104463231042</v>
      </c>
      <c r="Q26" s="26" t="s">
        <v>45</v>
      </c>
      <c r="R26" s="24">
        <f t="shared" si="3"/>
        <v>3.9999999999999994E-2</v>
      </c>
    </row>
    <row r="27" spans="1:18" x14ac:dyDescent="0.3">
      <c r="A27" s="10" t="s">
        <v>73</v>
      </c>
      <c r="B27" s="1">
        <v>0.6</v>
      </c>
      <c r="C27" s="1">
        <v>1</v>
      </c>
      <c r="D27" s="1">
        <v>1.5</v>
      </c>
      <c r="E27" s="1" t="s">
        <v>44</v>
      </c>
      <c r="G27" s="1" t="s">
        <v>46</v>
      </c>
      <c r="H27" s="5">
        <f t="shared" si="2"/>
        <v>1.0166666666666666</v>
      </c>
      <c r="I27" s="1" t="s">
        <v>44</v>
      </c>
      <c r="J27" s="2"/>
      <c r="K27" s="1"/>
      <c r="L27" s="5"/>
      <c r="Q27" s="25" t="s">
        <v>46</v>
      </c>
      <c r="R27" s="24">
        <f t="shared" si="3"/>
        <v>2.2499999999999999E-2</v>
      </c>
    </row>
    <row r="28" spans="1:18" x14ac:dyDescent="0.3">
      <c r="A28" s="10" t="s">
        <v>74</v>
      </c>
      <c r="B28" s="1">
        <v>0.5</v>
      </c>
      <c r="C28" s="1">
        <v>0.9</v>
      </c>
      <c r="D28" s="1">
        <v>2</v>
      </c>
      <c r="E28" s="1" t="s">
        <v>46</v>
      </c>
      <c r="G28" s="1" t="s">
        <v>47</v>
      </c>
      <c r="H28" s="5">
        <f t="shared" si="2"/>
        <v>1.0166666666666666</v>
      </c>
      <c r="I28" s="1" t="s">
        <v>46</v>
      </c>
      <c r="J28" s="2"/>
      <c r="K28" s="1"/>
      <c r="L28" s="5"/>
      <c r="Q28" s="25" t="s">
        <v>47</v>
      </c>
      <c r="R28" s="24">
        <f>((D28-B28)/6)^2</f>
        <v>6.25E-2</v>
      </c>
    </row>
    <row r="29" spans="1:18" x14ac:dyDescent="0.3">
      <c r="A29" s="10" t="s">
        <v>75</v>
      </c>
      <c r="B29" s="1">
        <v>2</v>
      </c>
      <c r="C29" s="1">
        <v>2.1</v>
      </c>
      <c r="D29" s="1">
        <v>3</v>
      </c>
      <c r="E29" s="1" t="s">
        <v>47</v>
      </c>
      <c r="G29" s="1" t="s">
        <v>48</v>
      </c>
      <c r="H29" s="5">
        <f>(B29+4*C29+D29)/6</f>
        <v>2.2333333333333334</v>
      </c>
      <c r="I29" s="1" t="s">
        <v>47</v>
      </c>
      <c r="J29" s="2"/>
      <c r="K29" s="1"/>
      <c r="L29" s="5"/>
      <c r="N29" s="34" t="s">
        <v>28</v>
      </c>
      <c r="O29" s="35"/>
      <c r="Q29" s="25" t="s">
        <v>48</v>
      </c>
      <c r="R29" s="24">
        <f t="shared" ref="R29" si="4">((D29-B29)/6)^2</f>
        <v>2.7777777777777776E-2</v>
      </c>
    </row>
    <row r="30" spans="1:18" x14ac:dyDescent="0.3">
      <c r="A30" s="16"/>
      <c r="N30" s="30">
        <v>0.69479999999999997</v>
      </c>
      <c r="O30" s="31"/>
    </row>
  </sheetData>
  <mergeCells count="11">
    <mergeCell ref="Q1:R1"/>
    <mergeCell ref="Q2:R2"/>
    <mergeCell ref="A1:A2"/>
    <mergeCell ref="B1:D1"/>
    <mergeCell ref="G1:G2"/>
    <mergeCell ref="N30:O30"/>
    <mergeCell ref="N20:O20"/>
    <mergeCell ref="N29:O29"/>
    <mergeCell ref="N14:O14"/>
    <mergeCell ref="N18:O18"/>
    <mergeCell ref="N19:O19"/>
  </mergeCells>
  <conditionalFormatting sqref="K2:K24">
    <cfRule type="duplicateValues" dxfId="3" priority="57"/>
  </conditionalFormatting>
  <conditionalFormatting sqref="K2:K29 F30">
    <cfRule type="duplicateValues" dxfId="2" priority="48"/>
  </conditionalFormatting>
  <conditionalFormatting sqref="K2:K29">
    <cfRule type="duplicateValues" dxfId="1" priority="59"/>
  </conditionalFormatting>
  <conditionalFormatting sqref="M15:M29 G30:H30 M2:M9">
    <cfRule type="duplicateValues" dxfId="0" priority="63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</dc:creator>
  <cp:keywords/>
  <dc:description/>
  <cp:lastModifiedBy>Alejandra Ibarra</cp:lastModifiedBy>
  <cp:revision/>
  <dcterms:created xsi:type="dcterms:W3CDTF">2022-10-15T19:55:04Z</dcterms:created>
  <dcterms:modified xsi:type="dcterms:W3CDTF">2025-03-06T22:41:43Z</dcterms:modified>
  <cp:category/>
  <cp:contentStatus/>
</cp:coreProperties>
</file>