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lessandrocarughi/Documents/GitHub/DIA_Project/"/>
    </mc:Choice>
  </mc:AlternateContent>
  <xr:revisionPtr revIDLastSave="0" documentId="13_ncr:1_{30041836-7567-7244-A29E-CDF1DDF2DFCA}" xr6:coauthVersionLast="43" xr6:coauthVersionMax="43" xr10:uidLastSave="{00000000-0000-0000-0000-000000000000}"/>
  <bookViews>
    <workbookView xWindow="0" yWindow="0" windowWidth="25600" windowHeight="16000" xr2:uid="{292AB044-84C9-AC49-9279-4A2A3B09F51E}"/>
  </bookViews>
  <sheets>
    <sheet name="General And Disagregat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11" i="1"/>
  <c r="AC37" i="1"/>
  <c r="AC34" i="1"/>
  <c r="AC33" i="1"/>
  <c r="P74" i="1"/>
  <c r="P75" i="1"/>
  <c r="P76" i="1"/>
  <c r="P77" i="1"/>
  <c r="P78" i="1"/>
  <c r="P79" i="1"/>
  <c r="P80" i="1"/>
  <c r="P81" i="1"/>
  <c r="P82" i="1"/>
  <c r="P53" i="1"/>
  <c r="P54" i="1"/>
  <c r="P55" i="1"/>
  <c r="P56" i="1"/>
  <c r="P57" i="1"/>
  <c r="P58" i="1"/>
  <c r="P59" i="1"/>
  <c r="P60" i="1"/>
  <c r="P61" i="1"/>
  <c r="P33" i="1"/>
  <c r="P34" i="1"/>
  <c r="P35" i="1"/>
  <c r="P36" i="1"/>
  <c r="P37" i="1"/>
  <c r="P38" i="1"/>
  <c r="P39" i="1"/>
  <c r="P40" i="1"/>
  <c r="P32" i="1"/>
  <c r="W14" i="1"/>
  <c r="W18" i="1"/>
  <c r="AA12" i="1"/>
  <c r="AA16" i="1"/>
  <c r="AA11" i="1"/>
  <c r="AC35" i="1"/>
  <c r="AC36" i="1"/>
  <c r="AC38" i="1"/>
  <c r="AA17" i="1" s="1"/>
  <c r="AC39" i="1"/>
  <c r="AC40" i="1"/>
  <c r="AC32" i="1"/>
  <c r="D12" i="1"/>
  <c r="D13" i="1" s="1"/>
  <c r="AA19" i="1" l="1"/>
  <c r="W11" i="1"/>
  <c r="W16" i="1"/>
  <c r="W17" i="1"/>
  <c r="AA18" i="1"/>
  <c r="AA14" i="1"/>
  <c r="AA15" i="1"/>
  <c r="W12" i="1"/>
  <c r="S15" i="1"/>
  <c r="W13" i="1"/>
  <c r="S19" i="1"/>
  <c r="AA13" i="1"/>
  <c r="S14" i="1"/>
  <c r="P14" i="1" s="1"/>
  <c r="S18" i="1"/>
  <c r="S17" i="1"/>
  <c r="S13" i="1"/>
  <c r="S11" i="1"/>
  <c r="S16" i="1"/>
  <c r="S12" i="1"/>
  <c r="W19" i="1"/>
  <c r="W15" i="1"/>
  <c r="P19" i="1" l="1"/>
  <c r="P18" i="1"/>
  <c r="P15" i="1"/>
  <c r="P12" i="1"/>
  <c r="P17" i="1"/>
  <c r="P16" i="1"/>
  <c r="P11" i="1"/>
  <c r="P13" i="1"/>
  <c r="V12" i="1"/>
  <c r="V13" i="1" s="1"/>
  <c r="V14" i="1" s="1"/>
  <c r="V15" i="1" s="1"/>
  <c r="V16" i="1" s="1"/>
  <c r="V17" i="1" s="1"/>
  <c r="V18" i="1" s="1"/>
  <c r="V19" i="1" s="1"/>
  <c r="Z12" i="1"/>
  <c r="Z13" i="1" s="1"/>
  <c r="Z14" i="1" s="1"/>
  <c r="Z15" i="1" s="1"/>
  <c r="Z16" i="1" s="1"/>
  <c r="Z17" i="1" s="1"/>
  <c r="Z18" i="1" s="1"/>
  <c r="Z19" i="1" s="1"/>
  <c r="R12" i="1"/>
  <c r="R13" i="1" s="1"/>
  <c r="R14" i="1" s="1"/>
  <c r="R15" i="1" s="1"/>
  <c r="R16" i="1" s="1"/>
  <c r="R17" i="1" s="1"/>
  <c r="R18" i="1" s="1"/>
  <c r="R19" i="1" s="1"/>
  <c r="D33" i="1" l="1"/>
  <c r="D34" i="1" s="1"/>
  <c r="D35" i="1" s="1"/>
  <c r="D36" i="1" s="1"/>
  <c r="D37" i="1" s="1"/>
  <c r="D38" i="1" s="1"/>
  <c r="D39" i="1" s="1"/>
  <c r="D40" i="1" s="1"/>
  <c r="D14" i="1"/>
  <c r="D15" i="1" s="1"/>
  <c r="D16" i="1" s="1"/>
  <c r="D17" i="1" s="1"/>
  <c r="D18" i="1" s="1"/>
  <c r="D19" i="1" s="1"/>
</calcChain>
</file>

<file path=xl/sharedStrings.xml><?xml version="1.0" encoding="utf-8"?>
<sst xmlns="http://schemas.openxmlformats.org/spreadsheetml/2006/main" count="62" uniqueCount="11">
  <si>
    <t>Worker</t>
  </si>
  <si>
    <t>Price</t>
  </si>
  <si>
    <t>General</t>
  </si>
  <si>
    <t>Student</t>
  </si>
  <si>
    <t>Retired</t>
  </si>
  <si>
    <t>SS</t>
  </si>
  <si>
    <t>A</t>
  </si>
  <si>
    <t>W</t>
  </si>
  <si>
    <t>P</t>
  </si>
  <si>
    <t>Arms: 9</t>
  </si>
  <si>
    <t>Opt: 3 (375)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</si>
</sst>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3" xfId="0" applyFill="1" applyBorder="1"/>
    <xf numFmtId="0" fontId="0" fillId="2" borderId="5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0" xfId="0" applyFill="1"/>
    <xf numFmtId="0" fontId="0" fillId="0" borderId="0" xfId="0" applyFill="1" applyBorder="1"/>
    <xf numFmtId="10" fontId="0" fillId="3" borderId="4" xfId="0" applyNumberFormat="1" applyFill="1" applyBorder="1"/>
    <xf numFmtId="10" fontId="0" fillId="2" borderId="6" xfId="0" applyNumberFormat="1" applyFill="1" applyBorder="1"/>
    <xf numFmtId="10" fontId="0" fillId="3" borderId="6" xfId="0" applyNumberFormat="1" applyFill="1" applyBorder="1"/>
    <xf numFmtId="10" fontId="0" fillId="3" borderId="8" xfId="0" applyNumberFormat="1" applyFill="1" applyBorder="1"/>
    <xf numFmtId="0" fontId="1" fillId="4" borderId="1" xfId="0" applyFont="1" applyFill="1" applyBorder="1" applyAlignment="1">
      <alignment horizontal="center"/>
    </xf>
    <xf numFmtId="10" fontId="0" fillId="0" borderId="0" xfId="0" applyNumberFormat="1"/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0" fontId="0" fillId="0" borderId="0" xfId="0" applyNumberFormat="1" applyFill="1" applyBorder="1"/>
    <xf numFmtId="0" fontId="0" fillId="0" borderId="0" xfId="0" applyBorder="1"/>
    <xf numFmtId="0" fontId="2" fillId="0" borderId="0" xfId="0" applyFont="1" applyFill="1" applyBorder="1"/>
    <xf numFmtId="10" fontId="2" fillId="0" borderId="0" xfId="0" applyNumberFormat="1" applyFont="1" applyFill="1" applyBorder="1"/>
    <xf numFmtId="10" fontId="0" fillId="0" borderId="0" xfId="1" applyNumberFormat="1" applyFo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10" fontId="4" fillId="0" borderId="0" xfId="0" applyNumberFormat="1" applyFont="1"/>
    <xf numFmtId="0" fontId="4" fillId="0" borderId="0" xfId="0" applyFont="1"/>
    <xf numFmtId="0" fontId="4" fillId="0" borderId="0" xfId="0" applyFont="1" applyFill="1" applyBorder="1"/>
    <xf numFmtId="0" fontId="0" fillId="0" borderId="0" xfId="0" quotePrefix="1" applyFill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Disagregated'!$D$11:$D$19</c:f>
              <c:numCache>
                <c:formatCode>General</c:formatCode>
                <c:ptCount val="9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</c:numCache>
            </c:numRef>
          </c:cat>
          <c:val>
            <c:numRef>
              <c:f>'General And Disagregated'!$E$11:$E$19</c:f>
              <c:numCache>
                <c:formatCode>0.00%</c:formatCode>
                <c:ptCount val="9"/>
                <c:pt idx="0">
                  <c:v>1.8297000000000001E-2</c:v>
                </c:pt>
                <c:pt idx="1">
                  <c:v>1.7816000000000002E-2</c:v>
                </c:pt>
                <c:pt idx="2">
                  <c:v>1.7271999999999999E-2</c:v>
                </c:pt>
                <c:pt idx="3">
                  <c:v>1.5672999999999999E-2</c:v>
                </c:pt>
                <c:pt idx="4">
                  <c:v>1.4872999999999999E-2</c:v>
                </c:pt>
                <c:pt idx="5">
                  <c:v>1.338E-2</c:v>
                </c:pt>
                <c:pt idx="6">
                  <c:v>1.2256E-2</c:v>
                </c:pt>
                <c:pt idx="7">
                  <c:v>1.0805999999999998E-2</c:v>
                </c:pt>
                <c:pt idx="8">
                  <c:v>9.137000000000001E-3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F-AF44-99B0-2B9F404E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473920"/>
        <c:axId val="1064694976"/>
      </c:barChart>
      <c:catAx>
        <c:axId val="10164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4694976"/>
        <c:crosses val="autoZero"/>
        <c:auto val="1"/>
        <c:lblAlgn val="ctr"/>
        <c:lblOffset val="100"/>
        <c:noMultiLvlLbl val="0"/>
      </c:catAx>
      <c:valAx>
        <c:axId val="10646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47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Worker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Disagregated'!$D$32:$D$40</c:f>
              <c:numCache>
                <c:formatCode>General</c:formatCode>
                <c:ptCount val="9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</c:numCache>
            </c:numRef>
          </c:cat>
          <c:val>
            <c:numRef>
              <c:f>'General And Disagregated'!$E$32:$E$40</c:f>
              <c:numCache>
                <c:formatCode>0.00%</c:formatCode>
                <c:ptCount val="9"/>
                <c:pt idx="0">
                  <c:v>1.9349999999999999E-2</c:v>
                </c:pt>
                <c:pt idx="1">
                  <c:v>1.8949999999999998E-2</c:v>
                </c:pt>
                <c:pt idx="2">
                  <c:v>1.8324999999999998E-2</c:v>
                </c:pt>
                <c:pt idx="3">
                  <c:v>1.7049999999999999E-2</c:v>
                </c:pt>
                <c:pt idx="4">
                  <c:v>1.6250000000000001E-2</c:v>
                </c:pt>
                <c:pt idx="5">
                  <c:v>1.4999999999999999E-2</c:v>
                </c:pt>
                <c:pt idx="6">
                  <c:v>1.4200000000000001E-2</c:v>
                </c:pt>
                <c:pt idx="7">
                  <c:v>1.2749999999999999E-2</c:v>
                </c:pt>
                <c:pt idx="8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3-5B42-8E9D-5FA39E61C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953776"/>
        <c:axId val="1060086720"/>
      </c:barChart>
      <c:catAx>
        <c:axId val="10849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0086720"/>
        <c:crosses val="autoZero"/>
        <c:auto val="1"/>
        <c:lblAlgn val="ctr"/>
        <c:lblOffset val="100"/>
        <c:noMultiLvlLbl val="0"/>
      </c:catAx>
      <c:valAx>
        <c:axId val="10600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95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Disagregated'!$D$53:$D$61</c:f>
              <c:numCache>
                <c:formatCode>General</c:formatCode>
                <c:ptCount val="9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</c:numCache>
            </c:numRef>
          </c:cat>
          <c:val>
            <c:numRef>
              <c:f>'General And Disagregated'!$E$53:$E$61</c:f>
              <c:numCache>
                <c:formatCode>0.00%</c:formatCode>
                <c:ptCount val="9"/>
                <c:pt idx="0">
                  <c:v>1.6110000000000006E-2</c:v>
                </c:pt>
                <c:pt idx="1">
                  <c:v>1.5710000000000002E-2</c:v>
                </c:pt>
                <c:pt idx="2">
                  <c:v>1.5085000000000001E-2</c:v>
                </c:pt>
                <c:pt idx="3">
                  <c:v>1.2189999999999999E-2</c:v>
                </c:pt>
                <c:pt idx="4">
                  <c:v>1.1389999999999997E-2</c:v>
                </c:pt>
                <c:pt idx="5">
                  <c:v>8.5199999999999981E-3</c:v>
                </c:pt>
                <c:pt idx="6">
                  <c:v>6.0999999999999995E-3</c:v>
                </c:pt>
                <c:pt idx="7">
                  <c:v>4.649999999999997E-3</c:v>
                </c:pt>
                <c:pt idx="8">
                  <c:v>2.9000000000000015E-3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A-674D-8D15-6D2F1FC3C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529408"/>
        <c:axId val="1084677216"/>
      </c:barChart>
      <c:catAx>
        <c:axId val="10625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677216"/>
        <c:crosses val="autoZero"/>
        <c:auto val="1"/>
        <c:lblAlgn val="ctr"/>
        <c:lblOffset val="100"/>
        <c:noMultiLvlLbl val="0"/>
      </c:catAx>
      <c:valAx>
        <c:axId val="10846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252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Retired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Disagregated'!$D$74:$D$82</c:f>
              <c:numCache>
                <c:formatCode>General</c:formatCode>
                <c:ptCount val="9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</c:numCache>
            </c:numRef>
          </c:cat>
          <c:val>
            <c:numRef>
              <c:f>'General And Disagregated'!$E$74:$E$82</c:f>
              <c:numCache>
                <c:formatCode>0.00%</c:formatCode>
                <c:ptCount val="9"/>
                <c:pt idx="0">
                  <c:v>1.1250000000000003E-2</c:v>
                </c:pt>
                <c:pt idx="1">
                  <c:v>9.2299999999999986E-3</c:v>
                </c:pt>
                <c:pt idx="2">
                  <c:v>1.0224999999999998E-2</c:v>
                </c:pt>
                <c:pt idx="3">
                  <c:v>8.9499999999999962E-3</c:v>
                </c:pt>
                <c:pt idx="4">
                  <c:v>8.1499999999999993E-3</c:v>
                </c:pt>
                <c:pt idx="5">
                  <c:v>8.5199999999999981E-3</c:v>
                </c:pt>
                <c:pt idx="6">
                  <c:v>7.7199999999999994E-3</c:v>
                </c:pt>
                <c:pt idx="7">
                  <c:v>6.2699999999999987E-3</c:v>
                </c:pt>
                <c:pt idx="8">
                  <c:v>6.1400000000000014E-3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F-7946-AAF0-1404E5C61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390736"/>
        <c:axId val="1083337296"/>
      </c:barChart>
      <c:catAx>
        <c:axId val="10833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337296"/>
        <c:crosses val="autoZero"/>
        <c:auto val="1"/>
        <c:lblAlgn val="ctr"/>
        <c:lblOffset val="100"/>
        <c:noMultiLvlLbl val="0"/>
      </c:catAx>
      <c:valAx>
        <c:axId val="10833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39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Season</a:t>
            </a:r>
            <a:r>
              <a:rPr lang="it-IT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Spring/Summer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'General And Disagregated'!$V$11:$V$19</c:f>
              <c:numCache>
                <c:formatCode>General</c:formatCode>
                <c:ptCount val="9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</c:numCache>
            </c:numRef>
          </c:cat>
          <c:val>
            <c:numRef>
              <c:f>'General And Disagregated'!$S$11:$S$19</c:f>
              <c:numCache>
                <c:formatCode>0.00%</c:formatCode>
                <c:ptCount val="9"/>
                <c:pt idx="0">
                  <c:v>1.8747000000000003E-2</c:v>
                </c:pt>
                <c:pt idx="1">
                  <c:v>1.8565999999999999E-2</c:v>
                </c:pt>
                <c:pt idx="2">
                  <c:v>1.8546999999999998E-2</c:v>
                </c:pt>
                <c:pt idx="3">
                  <c:v>1.7023000000000003E-2</c:v>
                </c:pt>
                <c:pt idx="4">
                  <c:v>1.6222999999999998E-2</c:v>
                </c:pt>
                <c:pt idx="5">
                  <c:v>1.4579999999999999E-2</c:v>
                </c:pt>
                <c:pt idx="6">
                  <c:v>1.3456000000000001E-2</c:v>
                </c:pt>
                <c:pt idx="7">
                  <c:v>1.1456000000000001E-2</c:v>
                </c:pt>
                <c:pt idx="8">
                  <c:v>9.6370000000000015E-3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F-1E4E-AB59-6663AA88F8B4}"/>
            </c:ext>
          </c:extLst>
        </c:ser>
        <c:ser>
          <c:idx val="1"/>
          <c:order val="1"/>
          <c:tx>
            <c:v>Autumn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'General And Disagregated'!$V$11:$V$19</c:f>
              <c:numCache>
                <c:formatCode>General</c:formatCode>
                <c:ptCount val="9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</c:numCache>
            </c:numRef>
          </c:cat>
          <c:val>
            <c:numRef>
              <c:f>'General And Disagregated'!$W$11:$W$19</c:f>
              <c:numCache>
                <c:formatCode>0.00%</c:formatCode>
                <c:ptCount val="9"/>
                <c:pt idx="0">
                  <c:v>1.7347000000000001E-2</c:v>
                </c:pt>
                <c:pt idx="1">
                  <c:v>1.6265999999999999E-2</c:v>
                </c:pt>
                <c:pt idx="2">
                  <c:v>1.5747000000000001E-2</c:v>
                </c:pt>
                <c:pt idx="3">
                  <c:v>1.4023000000000001E-2</c:v>
                </c:pt>
                <c:pt idx="4">
                  <c:v>1.2922999999999999E-2</c:v>
                </c:pt>
                <c:pt idx="5">
                  <c:v>1.1579999999999998E-2</c:v>
                </c:pt>
                <c:pt idx="6">
                  <c:v>1.0255999999999999E-2</c:v>
                </c:pt>
                <c:pt idx="7">
                  <c:v>9.2559999999999986E-3</c:v>
                </c:pt>
                <c:pt idx="8">
                  <c:v>7.8370000000000002E-3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3F-1E4E-AB59-6663AA88F8B4}"/>
            </c:ext>
          </c:extLst>
        </c:ser>
        <c:ser>
          <c:idx val="2"/>
          <c:order val="2"/>
          <c:tx>
            <c:v>Winter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'General And Disagregated'!$V$11:$V$19</c:f>
              <c:numCache>
                <c:formatCode>General</c:formatCode>
                <c:ptCount val="9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</c:numCache>
            </c:numRef>
          </c:cat>
          <c:val>
            <c:numRef>
              <c:f>'General And Disagregated'!$AA$11:$AA$19</c:f>
              <c:numCache>
                <c:formatCode>0.00%</c:formatCode>
                <c:ptCount val="9"/>
                <c:pt idx="0">
                  <c:v>1.8347000000000002E-2</c:v>
                </c:pt>
                <c:pt idx="1">
                  <c:v>1.7866E-2</c:v>
                </c:pt>
                <c:pt idx="2">
                  <c:v>1.6247000000000001E-2</c:v>
                </c:pt>
                <c:pt idx="3">
                  <c:v>1.4623000000000001E-2</c:v>
                </c:pt>
                <c:pt idx="4">
                  <c:v>1.4123E-2</c:v>
                </c:pt>
                <c:pt idx="5">
                  <c:v>1.2780000000000001E-2</c:v>
                </c:pt>
                <c:pt idx="6">
                  <c:v>1.1856E-2</c:v>
                </c:pt>
                <c:pt idx="7">
                  <c:v>1.1056E-2</c:v>
                </c:pt>
                <c:pt idx="8">
                  <c:v>9.4369999999999992E-3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3F-1E4E-AB59-6663AA88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534479"/>
        <c:axId val="1562639247"/>
      </c:barChart>
      <c:catAx>
        <c:axId val="156553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639247"/>
        <c:crosses val="autoZero"/>
        <c:auto val="1"/>
        <c:lblAlgn val="ctr"/>
        <c:lblOffset val="100"/>
        <c:noMultiLvlLbl val="0"/>
      </c:catAx>
      <c:valAx>
        <c:axId val="1562639247"/>
        <c:scaling>
          <c:orientation val="minMax"/>
          <c:max val="1.9000000000000003E-2"/>
          <c:min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553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209550</xdr:rowOff>
    </xdr:from>
    <xdr:to>
      <xdr:col>15</xdr:col>
      <xdr:colOff>0</xdr:colOff>
      <xdr:row>23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E5C0F4C-2CD8-1042-855F-8DACF468D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209550</xdr:rowOff>
    </xdr:from>
    <xdr:to>
      <xdr:col>15</xdr:col>
      <xdr:colOff>0</xdr:colOff>
      <xdr:row>44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71C8CC-0357-A94E-97A1-25E903AE6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46</xdr:row>
      <xdr:rowOff>213782</xdr:rowOff>
    </xdr:from>
    <xdr:to>
      <xdr:col>15</xdr:col>
      <xdr:colOff>0</xdr:colOff>
      <xdr:row>65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D8FB248-BBCB-0746-89C0-B87EE6FC2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68</xdr:row>
      <xdr:rowOff>4232</xdr:rowOff>
    </xdr:from>
    <xdr:to>
      <xdr:col>15</xdr:col>
      <xdr:colOff>0</xdr:colOff>
      <xdr:row>86</xdr:row>
      <xdr:rowOff>50800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B4105DD-C5C3-A142-8645-A7325AF8B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5</xdr:row>
      <xdr:rowOff>1858</xdr:rowOff>
    </xdr:from>
    <xdr:to>
      <xdr:col>36</xdr:col>
      <xdr:colOff>774390</xdr:colOff>
      <xdr:row>23</xdr:row>
      <xdr:rowOff>123901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A817EB-5CB9-8342-A6D1-81DCC47E7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B1A5-A1D3-6A47-B7F2-E5F2E1DD6A53}">
  <dimension ref="B3:AC124"/>
  <sheetViews>
    <sheetView tabSelected="1" zoomScale="82" workbookViewId="0">
      <selection activeCell="F94" sqref="F94"/>
    </sheetView>
  </sheetViews>
  <sheetFormatPr baseColWidth="10" defaultRowHeight="16" x14ac:dyDescent="0.2"/>
  <cols>
    <col min="28" max="28" width="0" hidden="1" customWidth="1"/>
  </cols>
  <sheetData>
    <row r="3" spans="2:27" x14ac:dyDescent="0.2">
      <c r="C3" t="s">
        <v>9</v>
      </c>
    </row>
    <row r="4" spans="2:27" x14ac:dyDescent="0.2">
      <c r="C4" t="s">
        <v>10</v>
      </c>
      <c r="Q4" s="21"/>
      <c r="R4" s="21"/>
      <c r="S4" s="21"/>
    </row>
    <row r="5" spans="2:27" x14ac:dyDescent="0.2">
      <c r="Q5" s="21"/>
      <c r="R5" s="21"/>
      <c r="S5" s="21"/>
    </row>
    <row r="6" spans="2:27" x14ac:dyDescent="0.2">
      <c r="C6" s="7"/>
      <c r="D6" s="17"/>
      <c r="E6" s="25"/>
      <c r="F6" s="25"/>
      <c r="Q6" s="21"/>
      <c r="R6" s="21"/>
      <c r="S6" s="21"/>
      <c r="U6" s="21"/>
      <c r="V6" s="21"/>
      <c r="W6" s="21"/>
      <c r="Y6" s="21"/>
      <c r="Z6" s="21"/>
      <c r="AA6" s="21"/>
    </row>
    <row r="7" spans="2:27" x14ac:dyDescent="0.2">
      <c r="C7" s="24"/>
      <c r="D7" s="7"/>
      <c r="E7" s="19"/>
      <c r="F7" s="19"/>
      <c r="Q7" s="21"/>
      <c r="R7" s="21"/>
      <c r="S7" s="22"/>
      <c r="U7" s="21"/>
      <c r="V7" s="21"/>
      <c r="W7" s="22"/>
      <c r="Y7" s="21"/>
      <c r="Z7" s="21"/>
      <c r="AA7" s="22"/>
    </row>
    <row r="8" spans="2:27" x14ac:dyDescent="0.2">
      <c r="C8" s="7"/>
      <c r="D8" s="7"/>
      <c r="E8" s="19"/>
      <c r="F8" s="19"/>
    </row>
    <row r="9" spans="2:27" ht="17" thickBot="1" x14ac:dyDescent="0.25">
      <c r="B9" s="20"/>
      <c r="C9" s="7"/>
      <c r="D9" s="7"/>
      <c r="E9" s="19"/>
      <c r="F9" s="19"/>
    </row>
    <row r="10" spans="2:27" ht="17" thickBot="1" x14ac:dyDescent="0.25">
      <c r="B10" s="20"/>
      <c r="C10" s="14"/>
      <c r="D10" s="1" t="s">
        <v>1</v>
      </c>
      <c r="E10" s="15" t="s">
        <v>8</v>
      </c>
      <c r="F10" s="19"/>
      <c r="P10" s="27"/>
      <c r="Q10" s="14" t="s">
        <v>5</v>
      </c>
      <c r="R10" s="1" t="s">
        <v>1</v>
      </c>
      <c r="S10" s="15" t="s">
        <v>8</v>
      </c>
      <c r="U10" s="14" t="s">
        <v>6</v>
      </c>
      <c r="V10" s="1" t="s">
        <v>1</v>
      </c>
      <c r="W10" s="15" t="s">
        <v>8</v>
      </c>
      <c r="Y10" s="14" t="s">
        <v>7</v>
      </c>
      <c r="Z10" s="1" t="s">
        <v>1</v>
      </c>
      <c r="AA10" s="15" t="s">
        <v>8</v>
      </c>
    </row>
    <row r="11" spans="2:27" ht="17" thickBot="1" x14ac:dyDescent="0.25">
      <c r="C11" s="12" t="s">
        <v>2</v>
      </c>
      <c r="D11" s="2">
        <v>300</v>
      </c>
      <c r="E11" s="8">
        <f>E32*$C$31 + E53*$C$52 + E74*$C$73</f>
        <v>1.8297000000000001E-2</v>
      </c>
      <c r="F11" s="19"/>
      <c r="G11" s="23"/>
      <c r="P11" s="26">
        <f>S11*1/2 +W11*1/4 +AA11*1/4</f>
        <v>1.8297000000000001E-2</v>
      </c>
      <c r="Q11" s="12" t="s">
        <v>2</v>
      </c>
      <c r="R11" s="2">
        <v>300</v>
      </c>
      <c r="S11" s="8">
        <f>S32*$C$31+S53*$C$52+S74*$C$73</f>
        <v>1.8747000000000003E-2</v>
      </c>
      <c r="U11" s="12" t="s">
        <v>2</v>
      </c>
      <c r="V11" s="2">
        <v>300</v>
      </c>
      <c r="W11" s="8">
        <f>W32*$C$31+W53*$C$52+W74*$C$73</f>
        <v>1.7347000000000001E-2</v>
      </c>
      <c r="Y11" s="12" t="s">
        <v>2</v>
      </c>
      <c r="Z11" s="2">
        <v>300</v>
      </c>
      <c r="AA11" s="8">
        <f>AA32*$C$31+AA53*$C$52+AA74*$C$73</f>
        <v>1.8347000000000002E-2</v>
      </c>
    </row>
    <row r="12" spans="2:27" x14ac:dyDescent="0.2">
      <c r="D12" s="3">
        <f t="shared" ref="D9:D17" si="0">D11+25</f>
        <v>325</v>
      </c>
      <c r="E12" s="9">
        <f t="shared" ref="E12:E19" si="1">E33*$C$31 + E54*$C$52 + E75*$C$73</f>
        <v>1.7816000000000002E-2</v>
      </c>
      <c r="F12" s="19"/>
      <c r="G12" s="23"/>
      <c r="P12" s="26">
        <f>S12*1/2 +W12*1/4 +AA12*1/4</f>
        <v>1.7815999999999999E-2</v>
      </c>
      <c r="R12" s="3">
        <f t="shared" ref="R12:R19" si="2">R11+25</f>
        <v>325</v>
      </c>
      <c r="S12" s="9">
        <f t="shared" ref="S12:S19" si="3">S33*$C$31+S54*$C$52+S75*$C$73</f>
        <v>1.8565999999999999E-2</v>
      </c>
      <c r="V12" s="3">
        <f t="shared" ref="V12:V19" si="4">V11+25</f>
        <v>325</v>
      </c>
      <c r="W12" s="9">
        <f t="shared" ref="W12:W19" si="5">W33*$C$31+W54*$C$52+W75*$C$73</f>
        <v>1.6265999999999999E-2</v>
      </c>
      <c r="Z12" s="3">
        <f t="shared" ref="Z12:Z19" si="6">Z11+25</f>
        <v>325</v>
      </c>
      <c r="AA12" s="9">
        <f t="shared" ref="AA12:AA19" si="7">AA33*$C$31+AA54*$C$52+AA75*$C$73</f>
        <v>1.7866E-2</v>
      </c>
    </row>
    <row r="13" spans="2:27" x14ac:dyDescent="0.2">
      <c r="D13" s="4">
        <f t="shared" si="0"/>
        <v>350</v>
      </c>
      <c r="E13" s="10">
        <f t="shared" si="1"/>
        <v>1.7271999999999999E-2</v>
      </c>
      <c r="F13" s="19"/>
      <c r="G13" s="23"/>
      <c r="P13" s="26">
        <f>S13*1/2 +W13*1/4 +AA13*1/4</f>
        <v>1.7271999999999999E-2</v>
      </c>
      <c r="R13" s="4">
        <f t="shared" si="2"/>
        <v>350</v>
      </c>
      <c r="S13" s="10">
        <f t="shared" si="3"/>
        <v>1.8546999999999998E-2</v>
      </c>
      <c r="V13" s="4">
        <f t="shared" si="4"/>
        <v>350</v>
      </c>
      <c r="W13" s="10">
        <f t="shared" si="5"/>
        <v>1.5747000000000001E-2</v>
      </c>
      <c r="Z13" s="4">
        <f t="shared" si="6"/>
        <v>350</v>
      </c>
      <c r="AA13" s="10">
        <f t="shared" si="7"/>
        <v>1.6247000000000001E-2</v>
      </c>
    </row>
    <row r="14" spans="2:27" x14ac:dyDescent="0.2">
      <c r="D14" s="3">
        <f t="shared" si="0"/>
        <v>375</v>
      </c>
      <c r="E14" s="9">
        <f t="shared" si="1"/>
        <v>1.5672999999999999E-2</v>
      </c>
      <c r="F14" s="19"/>
      <c r="G14" s="23"/>
      <c r="P14" s="26">
        <f>S14*1/2 +W14*1/4 +AA14*1/4</f>
        <v>1.5673000000000003E-2</v>
      </c>
      <c r="R14" s="3">
        <f t="shared" si="2"/>
        <v>375</v>
      </c>
      <c r="S14" s="9">
        <f t="shared" si="3"/>
        <v>1.7023000000000003E-2</v>
      </c>
      <c r="V14" s="3">
        <f t="shared" si="4"/>
        <v>375</v>
      </c>
      <c r="W14" s="9">
        <f t="shared" si="5"/>
        <v>1.4023000000000001E-2</v>
      </c>
      <c r="Z14" s="3">
        <f t="shared" si="6"/>
        <v>375</v>
      </c>
      <c r="AA14" s="9">
        <f t="shared" si="7"/>
        <v>1.4623000000000001E-2</v>
      </c>
    </row>
    <row r="15" spans="2:27" x14ac:dyDescent="0.2">
      <c r="D15" s="4">
        <f t="shared" si="0"/>
        <v>400</v>
      </c>
      <c r="E15" s="10">
        <f t="shared" si="1"/>
        <v>1.4872999999999999E-2</v>
      </c>
      <c r="F15" s="19"/>
      <c r="G15" s="23"/>
      <c r="P15" s="26">
        <f>S15*1/2 +W15*1/4 +AA15*1/4</f>
        <v>1.4872999999999997E-2</v>
      </c>
      <c r="R15" s="4">
        <f t="shared" si="2"/>
        <v>400</v>
      </c>
      <c r="S15" s="10">
        <f t="shared" si="3"/>
        <v>1.6222999999999998E-2</v>
      </c>
      <c r="V15" s="4">
        <f t="shared" si="4"/>
        <v>400</v>
      </c>
      <c r="W15" s="10">
        <f t="shared" si="5"/>
        <v>1.2922999999999999E-2</v>
      </c>
      <c r="Z15" s="4">
        <f t="shared" si="6"/>
        <v>400</v>
      </c>
      <c r="AA15" s="10">
        <f t="shared" si="7"/>
        <v>1.4123E-2</v>
      </c>
    </row>
    <row r="16" spans="2:27" x14ac:dyDescent="0.2">
      <c r="D16" s="3">
        <f t="shared" si="0"/>
        <v>425</v>
      </c>
      <c r="E16" s="9">
        <f t="shared" si="1"/>
        <v>1.338E-2</v>
      </c>
      <c r="F16" s="19"/>
      <c r="G16" s="23"/>
      <c r="P16" s="26">
        <f>S16*1/2 +W16*1/4 +AA16*1/4</f>
        <v>1.338E-2</v>
      </c>
      <c r="R16" s="3">
        <f t="shared" si="2"/>
        <v>425</v>
      </c>
      <c r="S16" s="9">
        <f t="shared" si="3"/>
        <v>1.4579999999999999E-2</v>
      </c>
      <c r="V16" s="3">
        <f t="shared" si="4"/>
        <v>425</v>
      </c>
      <c r="W16" s="9">
        <f t="shared" si="5"/>
        <v>1.1579999999999998E-2</v>
      </c>
      <c r="Z16" s="3">
        <f t="shared" si="6"/>
        <v>425</v>
      </c>
      <c r="AA16" s="9">
        <f t="shared" si="7"/>
        <v>1.2780000000000001E-2</v>
      </c>
    </row>
    <row r="17" spans="3:29" x14ac:dyDescent="0.2">
      <c r="D17" s="4">
        <f t="shared" si="0"/>
        <v>450</v>
      </c>
      <c r="E17" s="10">
        <f t="shared" si="1"/>
        <v>1.2256E-2</v>
      </c>
      <c r="F17" s="19"/>
      <c r="G17" s="23"/>
      <c r="P17" s="26">
        <f>S17*1/2 +W17*1/4 +AA17*1/4</f>
        <v>1.2256E-2</v>
      </c>
      <c r="R17" s="4">
        <f t="shared" si="2"/>
        <v>450</v>
      </c>
      <c r="S17" s="10">
        <f t="shared" si="3"/>
        <v>1.3456000000000001E-2</v>
      </c>
      <c r="V17" s="4">
        <f t="shared" si="4"/>
        <v>450</v>
      </c>
      <c r="W17" s="10">
        <f t="shared" si="5"/>
        <v>1.0255999999999999E-2</v>
      </c>
      <c r="Z17" s="4">
        <f t="shared" si="6"/>
        <v>450</v>
      </c>
      <c r="AA17" s="10">
        <f t="shared" si="7"/>
        <v>1.1856E-2</v>
      </c>
    </row>
    <row r="18" spans="3:29" x14ac:dyDescent="0.2">
      <c r="D18" s="3">
        <f t="shared" ref="D18:D23" si="8">D17+25</f>
        <v>475</v>
      </c>
      <c r="E18" s="9">
        <f t="shared" si="1"/>
        <v>1.0805999999999998E-2</v>
      </c>
      <c r="F18" s="19"/>
      <c r="G18" s="23"/>
      <c r="P18" s="26">
        <f>S18*1/2 +W18*1/4 +AA18*1/4</f>
        <v>1.0806E-2</v>
      </c>
      <c r="R18" s="3">
        <f t="shared" si="2"/>
        <v>475</v>
      </c>
      <c r="S18" s="9">
        <f t="shared" si="3"/>
        <v>1.1456000000000001E-2</v>
      </c>
      <c r="V18" s="3">
        <f t="shared" si="4"/>
        <v>475</v>
      </c>
      <c r="W18" s="9">
        <f t="shared" si="5"/>
        <v>9.2559999999999986E-3</v>
      </c>
      <c r="Z18" s="3">
        <f t="shared" si="6"/>
        <v>475</v>
      </c>
      <c r="AA18" s="9">
        <f t="shared" si="7"/>
        <v>1.1056E-2</v>
      </c>
    </row>
    <row r="19" spans="3:29" ht="17" thickBot="1" x14ac:dyDescent="0.25">
      <c r="D19" s="5">
        <f t="shared" si="8"/>
        <v>500</v>
      </c>
      <c r="E19" s="11">
        <f t="shared" si="1"/>
        <v>9.137000000000001E-3</v>
      </c>
      <c r="F19" s="19"/>
      <c r="G19" s="23"/>
      <c r="P19" s="26">
        <f>S19*1/2 +W19*1/4 +AA19*1/4</f>
        <v>9.137000000000001E-3</v>
      </c>
      <c r="R19" s="5">
        <f t="shared" si="2"/>
        <v>500</v>
      </c>
      <c r="S19" s="11">
        <f t="shared" si="3"/>
        <v>9.6370000000000015E-3</v>
      </c>
      <c r="V19" s="5">
        <f t="shared" si="4"/>
        <v>500</v>
      </c>
      <c r="W19" s="11">
        <f t="shared" si="5"/>
        <v>7.8370000000000002E-3</v>
      </c>
      <c r="Z19" s="5">
        <f t="shared" si="6"/>
        <v>500</v>
      </c>
      <c r="AA19" s="11">
        <f t="shared" si="7"/>
        <v>9.4369999999999992E-3</v>
      </c>
    </row>
    <row r="20" spans="3:29" x14ac:dyDescent="0.2">
      <c r="C20" s="7"/>
      <c r="D20" s="7"/>
      <c r="E20" s="19"/>
      <c r="F20" s="19"/>
      <c r="P20" s="27"/>
      <c r="Q20" s="20"/>
      <c r="R20" s="7"/>
      <c r="S20" s="19"/>
      <c r="U20" s="20"/>
      <c r="V20" s="7"/>
      <c r="W20" s="19"/>
      <c r="Y20" s="20"/>
      <c r="Z20" s="7"/>
      <c r="AA20" s="19"/>
    </row>
    <row r="21" spans="3:29" x14ac:dyDescent="0.2">
      <c r="C21" s="7"/>
      <c r="D21" s="7"/>
      <c r="E21" s="19"/>
      <c r="F21" s="19"/>
      <c r="P21" s="27"/>
      <c r="Q21" s="20"/>
      <c r="R21" s="7"/>
      <c r="S21" s="19"/>
      <c r="U21" s="20"/>
      <c r="V21" s="7"/>
      <c r="W21" s="19"/>
      <c r="Y21" s="20"/>
      <c r="Z21" s="7"/>
      <c r="AA21" s="19"/>
    </row>
    <row r="22" spans="3:29" x14ac:dyDescent="0.2">
      <c r="C22" s="7"/>
      <c r="D22" s="7"/>
      <c r="E22" s="19"/>
      <c r="F22" s="19"/>
      <c r="P22" s="27"/>
      <c r="Q22" s="20"/>
      <c r="R22" s="7"/>
      <c r="S22" s="19"/>
      <c r="U22" s="20"/>
      <c r="V22" s="7"/>
      <c r="W22" s="19"/>
      <c r="Y22" s="20"/>
      <c r="Z22" s="7"/>
      <c r="AA22" s="19"/>
    </row>
    <row r="23" spans="3:29" x14ac:dyDescent="0.2">
      <c r="C23" s="7"/>
      <c r="D23" s="7"/>
      <c r="E23" s="19"/>
      <c r="F23" s="19"/>
      <c r="P23" s="27"/>
    </row>
    <row r="24" spans="3:29" x14ac:dyDescent="0.2">
      <c r="C24" s="6"/>
      <c r="D24" s="7"/>
      <c r="E24" s="7"/>
      <c r="F24" s="6"/>
      <c r="P24" s="27"/>
    </row>
    <row r="25" spans="3:29" x14ac:dyDescent="0.2">
      <c r="C25" s="6"/>
      <c r="D25" s="7"/>
      <c r="E25" s="7"/>
      <c r="F25" s="6"/>
      <c r="P25" s="27"/>
    </row>
    <row r="26" spans="3:29" x14ac:dyDescent="0.2">
      <c r="C26" s="6"/>
      <c r="D26" s="6"/>
      <c r="E26" s="6"/>
      <c r="F26" s="6"/>
      <c r="P26" s="27"/>
    </row>
    <row r="27" spans="3:29" x14ac:dyDescent="0.2">
      <c r="C27" s="7"/>
      <c r="D27" s="17"/>
      <c r="E27" s="25"/>
      <c r="F27" s="25"/>
      <c r="P27" s="27"/>
      <c r="Q27" s="21"/>
      <c r="R27" s="21"/>
      <c r="S27" s="21"/>
      <c r="U27" s="21"/>
      <c r="V27" s="21"/>
      <c r="W27" s="21"/>
      <c r="Y27" s="21"/>
      <c r="Z27" s="21"/>
      <c r="AA27" s="21"/>
    </row>
    <row r="28" spans="3:29" x14ac:dyDescent="0.2">
      <c r="C28" s="24"/>
      <c r="D28" s="7"/>
      <c r="E28" s="19"/>
      <c r="F28" s="19"/>
      <c r="P28" s="27"/>
      <c r="Q28" s="21"/>
      <c r="R28" s="21"/>
      <c r="S28" s="22"/>
      <c r="U28" s="21"/>
      <c r="V28" s="21"/>
      <c r="W28" s="22"/>
      <c r="Y28" s="21"/>
      <c r="Z28" s="21"/>
      <c r="AA28" s="22"/>
    </row>
    <row r="29" spans="3:29" x14ac:dyDescent="0.2">
      <c r="C29" s="7"/>
      <c r="D29" s="7"/>
      <c r="E29" s="19"/>
      <c r="F29" s="19"/>
      <c r="P29" s="27"/>
    </row>
    <row r="30" spans="3:29" ht="17" thickBot="1" x14ac:dyDescent="0.25">
      <c r="C30" s="7"/>
      <c r="D30" s="7"/>
      <c r="E30" s="19"/>
      <c r="F30" s="19"/>
      <c r="P30" s="27"/>
      <c r="AC30" s="27"/>
    </row>
    <row r="31" spans="3:29" ht="17" thickBot="1" x14ac:dyDescent="0.25">
      <c r="C31" s="14">
        <v>0.75</v>
      </c>
      <c r="D31" s="1" t="s">
        <v>1</v>
      </c>
      <c r="E31" s="15" t="s">
        <v>8</v>
      </c>
      <c r="F31" s="19"/>
      <c r="P31" s="27"/>
      <c r="Q31" s="14" t="s">
        <v>5</v>
      </c>
      <c r="R31" s="1" t="s">
        <v>1</v>
      </c>
      <c r="S31" s="15" t="s">
        <v>8</v>
      </c>
      <c r="T31" s="27"/>
      <c r="U31" s="14" t="s">
        <v>6</v>
      </c>
      <c r="V31" s="1" t="s">
        <v>1</v>
      </c>
      <c r="W31" s="15" t="s">
        <v>8</v>
      </c>
      <c r="Y31" s="14" t="s">
        <v>7</v>
      </c>
      <c r="Z31" s="1" t="s">
        <v>1</v>
      </c>
      <c r="AA31" s="15" t="s">
        <v>8</v>
      </c>
      <c r="AC31" s="27"/>
    </row>
    <row r="32" spans="3:29" ht="17" thickBot="1" x14ac:dyDescent="0.25">
      <c r="C32" s="12" t="s">
        <v>0</v>
      </c>
      <c r="D32" s="2">
        <v>300</v>
      </c>
      <c r="E32" s="8">
        <v>1.9349999999999999E-2</v>
      </c>
      <c r="F32" s="19"/>
      <c r="P32" s="26">
        <f>S32*1/2 +W32*1/4 +AA32*1/4</f>
        <v>1.9349999999999999E-2</v>
      </c>
      <c r="Q32" s="12" t="s">
        <v>0</v>
      </c>
      <c r="R32" s="2">
        <v>300</v>
      </c>
      <c r="S32" s="8">
        <v>1.9800000000000002E-2</v>
      </c>
      <c r="T32" s="26">
        <v>-3.6000000000000268E-4</v>
      </c>
      <c r="U32" s="12" t="s">
        <v>0</v>
      </c>
      <c r="V32" s="2">
        <v>300</v>
      </c>
      <c r="W32" s="8">
        <v>1.84E-2</v>
      </c>
      <c r="X32" s="26">
        <v>1.0399999999999993E-3</v>
      </c>
      <c r="Y32" s="12" t="s">
        <v>0</v>
      </c>
      <c r="Z32" s="2">
        <v>300</v>
      </c>
      <c r="AA32" s="8">
        <v>1.9400000000000001E-2</v>
      </c>
      <c r="AC32" s="26">
        <f>E32-AA32</f>
        <v>-5.0000000000001432E-5</v>
      </c>
    </row>
    <row r="33" spans="3:29" x14ac:dyDescent="0.2">
      <c r="D33" s="3">
        <f t="shared" ref="D30:D44" si="9">D32+25</f>
        <v>325</v>
      </c>
      <c r="E33" s="9">
        <v>1.8949999999999998E-2</v>
      </c>
      <c r="F33" s="19"/>
      <c r="P33" s="26">
        <f t="shared" ref="P33:P82" si="10">S33*1/2 +W33*1/4 +AA33*1/4</f>
        <v>1.8949999999999998E-2</v>
      </c>
      <c r="R33" s="3">
        <v>325</v>
      </c>
      <c r="S33" s="9">
        <v>1.9699999999999999E-2</v>
      </c>
      <c r="T33" s="26">
        <v>-2.5999999999999981E-4</v>
      </c>
      <c r="V33" s="3">
        <v>325</v>
      </c>
      <c r="W33" s="9">
        <v>1.7399999999999999E-2</v>
      </c>
      <c r="X33" s="26">
        <v>2.0400000000000001E-3</v>
      </c>
      <c r="Z33" s="3">
        <v>325</v>
      </c>
      <c r="AA33" s="9">
        <v>1.9E-2</v>
      </c>
      <c r="AC33" s="26">
        <f t="shared" ref="AC33:AC40" si="11">E33-AA33</f>
        <v>-5.0000000000001432E-5</v>
      </c>
    </row>
    <row r="34" spans="3:29" x14ac:dyDescent="0.2">
      <c r="D34" s="4">
        <f t="shared" si="9"/>
        <v>350</v>
      </c>
      <c r="E34" s="10">
        <v>1.8324999999999998E-2</v>
      </c>
      <c r="F34" s="19"/>
      <c r="P34" s="26">
        <f t="shared" si="10"/>
        <v>1.8324999999999998E-2</v>
      </c>
      <c r="R34" s="4">
        <v>350</v>
      </c>
      <c r="S34" s="10">
        <v>1.9599999999999999E-2</v>
      </c>
      <c r="T34" s="26">
        <v>-1.7799999999999969E-3</v>
      </c>
      <c r="V34" s="4">
        <v>350</v>
      </c>
      <c r="W34" s="10">
        <v>1.6799999999999999E-2</v>
      </c>
      <c r="X34" s="26">
        <v>1.0200000000000035E-3</v>
      </c>
      <c r="Z34" s="4">
        <v>350</v>
      </c>
      <c r="AA34" s="10">
        <v>1.7299999999999999E-2</v>
      </c>
      <c r="AC34" s="26">
        <f t="shared" si="11"/>
        <v>1.0249999999999981E-3</v>
      </c>
    </row>
    <row r="35" spans="3:29" x14ac:dyDescent="0.2">
      <c r="D35" s="3">
        <f t="shared" si="9"/>
        <v>375</v>
      </c>
      <c r="E35" s="9">
        <v>1.7049999999999999E-2</v>
      </c>
      <c r="F35" s="19"/>
      <c r="P35" s="26">
        <f t="shared" si="10"/>
        <v>1.7049999999999999E-2</v>
      </c>
      <c r="R35" s="3">
        <v>375</v>
      </c>
      <c r="S35" s="9">
        <v>1.84E-2</v>
      </c>
      <c r="T35" s="26">
        <v>-5.7999999999999718E-4</v>
      </c>
      <c r="V35" s="3">
        <v>375</v>
      </c>
      <c r="W35" s="9">
        <v>1.54E-2</v>
      </c>
      <c r="X35" s="26">
        <v>2.420000000000002E-3</v>
      </c>
      <c r="Z35" s="3">
        <v>375</v>
      </c>
      <c r="AA35" s="9">
        <v>1.6E-2</v>
      </c>
      <c r="AC35" s="26">
        <f t="shared" si="11"/>
        <v>1.0499999999999989E-3</v>
      </c>
    </row>
    <row r="36" spans="3:29" x14ac:dyDescent="0.2">
      <c r="D36" s="4">
        <f t="shared" si="9"/>
        <v>400</v>
      </c>
      <c r="E36" s="10">
        <v>1.6250000000000001E-2</v>
      </c>
      <c r="F36" s="19"/>
      <c r="P36" s="26">
        <f t="shared" si="10"/>
        <v>1.6250000000000001E-2</v>
      </c>
      <c r="R36" s="4">
        <v>400</v>
      </c>
      <c r="S36" s="10">
        <v>1.7600000000000001E-2</v>
      </c>
      <c r="T36" s="26">
        <v>-1.3999999999999985E-3</v>
      </c>
      <c r="V36" s="4">
        <v>400</v>
      </c>
      <c r="W36" s="10">
        <v>1.43E-2</v>
      </c>
      <c r="X36" s="26">
        <v>1.9000000000000024E-3</v>
      </c>
      <c r="Z36" s="4">
        <v>400</v>
      </c>
      <c r="AA36" s="10">
        <v>1.55E-2</v>
      </c>
      <c r="AC36" s="26">
        <f t="shared" si="11"/>
        <v>7.5000000000000067E-4</v>
      </c>
    </row>
    <row r="37" spans="3:29" x14ac:dyDescent="0.2">
      <c r="D37" s="3">
        <f t="shared" si="9"/>
        <v>425</v>
      </c>
      <c r="E37" s="9">
        <v>1.4999999999999999E-2</v>
      </c>
      <c r="F37" s="19"/>
      <c r="P37" s="26">
        <f t="shared" si="10"/>
        <v>1.4999999999999999E-2</v>
      </c>
      <c r="R37" s="3">
        <v>425</v>
      </c>
      <c r="S37" s="9">
        <v>1.6199999999999999E-2</v>
      </c>
      <c r="T37" s="26">
        <v>-1.6199999999999964E-3</v>
      </c>
      <c r="V37" s="3">
        <v>425</v>
      </c>
      <c r="W37" s="9">
        <v>1.32E-2</v>
      </c>
      <c r="X37" s="26">
        <v>1.3800000000000028E-3</v>
      </c>
      <c r="Z37" s="3">
        <v>425</v>
      </c>
      <c r="AA37" s="9">
        <v>1.44E-2</v>
      </c>
      <c r="AC37" s="26">
        <f t="shared" si="11"/>
        <v>5.9999999999999984E-4</v>
      </c>
    </row>
    <row r="38" spans="3:29" x14ac:dyDescent="0.2">
      <c r="D38" s="4">
        <f t="shared" si="9"/>
        <v>450</v>
      </c>
      <c r="E38" s="10">
        <v>1.4200000000000001E-2</v>
      </c>
      <c r="F38" s="19"/>
      <c r="P38" s="26">
        <f t="shared" si="10"/>
        <v>1.4200000000000001E-2</v>
      </c>
      <c r="R38" s="4">
        <v>450</v>
      </c>
      <c r="S38" s="10">
        <v>1.54E-2</v>
      </c>
      <c r="T38" s="26">
        <v>-8.1999999999999781E-4</v>
      </c>
      <c r="V38" s="4">
        <v>450</v>
      </c>
      <c r="W38" s="10">
        <v>1.2200000000000001E-2</v>
      </c>
      <c r="X38" s="26">
        <v>2.3800000000000019E-3</v>
      </c>
      <c r="Z38" s="4">
        <v>450</v>
      </c>
      <c r="AA38" s="10">
        <v>1.38E-2</v>
      </c>
      <c r="AC38" s="26">
        <f t="shared" si="11"/>
        <v>4.0000000000000105E-4</v>
      </c>
    </row>
    <row r="39" spans="3:29" x14ac:dyDescent="0.2">
      <c r="D39" s="3">
        <f t="shared" si="9"/>
        <v>475</v>
      </c>
      <c r="E39" s="9">
        <v>1.2749999999999999E-2</v>
      </c>
      <c r="F39" s="19"/>
      <c r="P39" s="26">
        <f t="shared" si="10"/>
        <v>1.2749999999999999E-2</v>
      </c>
      <c r="R39" s="3">
        <v>475</v>
      </c>
      <c r="S39" s="9">
        <v>1.34E-2</v>
      </c>
      <c r="T39" s="26">
        <v>-4.3999999999999768E-4</v>
      </c>
      <c r="V39" s="3">
        <v>475</v>
      </c>
      <c r="W39" s="9">
        <v>1.12E-2</v>
      </c>
      <c r="X39" s="26">
        <v>1.7600000000000029E-3</v>
      </c>
      <c r="Z39" s="3">
        <v>475</v>
      </c>
      <c r="AA39" s="9">
        <v>1.2999999999999999E-2</v>
      </c>
      <c r="AC39" s="26">
        <f t="shared" si="11"/>
        <v>-2.5000000000000022E-4</v>
      </c>
    </row>
    <row r="40" spans="3:29" ht="17" thickBot="1" x14ac:dyDescent="0.25">
      <c r="D40" s="5">
        <f t="shared" si="9"/>
        <v>500</v>
      </c>
      <c r="E40" s="11">
        <v>1.0999999999999999E-2</v>
      </c>
      <c r="F40" s="19"/>
      <c r="P40" s="26">
        <f t="shared" si="10"/>
        <v>1.0999999999999999E-2</v>
      </c>
      <c r="R40" s="5">
        <v>500</v>
      </c>
      <c r="S40" s="11">
        <v>1.15E-2</v>
      </c>
      <c r="T40" s="26">
        <v>-1.6000000000000042E-4</v>
      </c>
      <c r="V40" s="5">
        <v>500</v>
      </c>
      <c r="W40" s="11">
        <v>9.7000000000000003E-3</v>
      </c>
      <c r="X40" s="26">
        <v>1.6399999999999991E-3</v>
      </c>
      <c r="Z40" s="5">
        <v>500</v>
      </c>
      <c r="AA40" s="11">
        <v>1.1299999999999999E-2</v>
      </c>
      <c r="AC40" s="26">
        <f t="shared" si="11"/>
        <v>-2.9999999999999992E-4</v>
      </c>
    </row>
    <row r="41" spans="3:29" x14ac:dyDescent="0.2">
      <c r="C41" s="7"/>
      <c r="D41" s="7"/>
      <c r="E41" s="19"/>
      <c r="F41" s="19"/>
      <c r="P41" s="26"/>
      <c r="Q41" s="20"/>
      <c r="R41" s="7"/>
      <c r="S41" s="19"/>
      <c r="T41" s="27"/>
      <c r="U41" s="20"/>
      <c r="V41" s="7"/>
      <c r="W41" s="19"/>
      <c r="Y41" s="20"/>
      <c r="Z41" s="7"/>
      <c r="AA41" s="19"/>
      <c r="AC41" s="27"/>
    </row>
    <row r="42" spans="3:29" x14ac:dyDescent="0.2">
      <c r="C42" s="7"/>
      <c r="D42" s="7"/>
      <c r="E42" s="19"/>
      <c r="F42" s="19"/>
      <c r="P42" s="26"/>
      <c r="Q42" s="20"/>
      <c r="R42" s="7"/>
      <c r="S42" s="19"/>
      <c r="T42" s="27"/>
      <c r="U42" s="20"/>
      <c r="V42" s="7"/>
      <c r="W42" s="19"/>
      <c r="Y42" s="20"/>
      <c r="Z42" s="7"/>
      <c r="AA42" s="19"/>
    </row>
    <row r="43" spans="3:29" x14ac:dyDescent="0.2">
      <c r="C43" s="7"/>
      <c r="D43" s="7"/>
      <c r="E43" s="19"/>
      <c r="F43" s="19"/>
      <c r="P43" s="26"/>
      <c r="Q43" s="20"/>
      <c r="R43" s="7"/>
      <c r="S43" s="19"/>
      <c r="U43" s="20"/>
      <c r="V43" s="7"/>
      <c r="W43" s="19"/>
      <c r="Y43" s="20"/>
      <c r="Z43" s="7"/>
      <c r="AA43" s="19"/>
    </row>
    <row r="44" spans="3:29" x14ac:dyDescent="0.2">
      <c r="C44" s="7"/>
      <c r="D44" s="7"/>
      <c r="E44" s="19"/>
      <c r="F44" s="19"/>
      <c r="P44" s="26"/>
    </row>
    <row r="45" spans="3:29" x14ac:dyDescent="0.2">
      <c r="P45" s="26"/>
    </row>
    <row r="46" spans="3:29" x14ac:dyDescent="0.2">
      <c r="P46" s="26"/>
    </row>
    <row r="47" spans="3:29" x14ac:dyDescent="0.2">
      <c r="P47" s="26"/>
    </row>
    <row r="48" spans="3:29" x14ac:dyDescent="0.2">
      <c r="C48" s="7"/>
      <c r="D48" s="17"/>
      <c r="E48" s="25"/>
      <c r="F48" s="25"/>
      <c r="P48" s="26"/>
      <c r="Q48" s="21"/>
      <c r="R48" s="21"/>
      <c r="S48" s="21"/>
      <c r="U48" s="21"/>
      <c r="V48" s="21"/>
      <c r="W48" s="21"/>
      <c r="Y48" s="21"/>
      <c r="Z48" s="21"/>
      <c r="AA48" s="21"/>
    </row>
    <row r="49" spans="3:27" x14ac:dyDescent="0.2">
      <c r="C49" s="24"/>
      <c r="D49" s="7"/>
      <c r="E49" s="19"/>
      <c r="F49" s="19"/>
      <c r="P49" s="26"/>
      <c r="Q49" s="21"/>
      <c r="R49" s="21"/>
      <c r="S49" s="22"/>
      <c r="U49" s="21"/>
      <c r="V49" s="21"/>
      <c r="W49" s="22"/>
      <c r="Y49" s="21"/>
      <c r="Z49" s="21"/>
      <c r="AA49" s="22"/>
    </row>
    <row r="50" spans="3:27" x14ac:dyDescent="0.2">
      <c r="C50" s="7"/>
      <c r="D50" s="7"/>
      <c r="E50" s="19"/>
      <c r="F50" s="19"/>
      <c r="P50" s="26"/>
    </row>
    <row r="51" spans="3:27" ht="17" thickBot="1" x14ac:dyDescent="0.25">
      <c r="C51" s="7"/>
      <c r="D51" s="7"/>
      <c r="E51" s="19"/>
      <c r="F51" s="19"/>
      <c r="P51" s="26"/>
    </row>
    <row r="52" spans="3:27" ht="17" thickBot="1" x14ac:dyDescent="0.25">
      <c r="C52" s="14">
        <v>0.2</v>
      </c>
      <c r="D52" s="1" t="s">
        <v>1</v>
      </c>
      <c r="E52" s="15" t="s">
        <v>8</v>
      </c>
      <c r="F52" s="19"/>
      <c r="P52" s="26"/>
      <c r="Q52" s="14" t="s">
        <v>5</v>
      </c>
      <c r="R52" s="1" t="s">
        <v>1</v>
      </c>
      <c r="S52" s="15" t="s">
        <v>8</v>
      </c>
      <c r="U52" s="14" t="s">
        <v>6</v>
      </c>
      <c r="V52" s="1" t="s">
        <v>1</v>
      </c>
      <c r="W52" s="15" t="s">
        <v>8</v>
      </c>
      <c r="Y52" s="14" t="s">
        <v>7</v>
      </c>
      <c r="Z52" s="1" t="s">
        <v>1</v>
      </c>
      <c r="AA52" s="15" t="s">
        <v>8</v>
      </c>
    </row>
    <row r="53" spans="3:27" ht="17" thickBot="1" x14ac:dyDescent="0.25">
      <c r="C53" s="12" t="s">
        <v>3</v>
      </c>
      <c r="D53" s="2">
        <v>300</v>
      </c>
      <c r="E53" s="8">
        <v>1.6110000000000006E-2</v>
      </c>
      <c r="F53" s="19"/>
      <c r="P53" s="26">
        <f t="shared" si="10"/>
        <v>1.6110000000000006E-2</v>
      </c>
      <c r="Q53" s="12" t="s">
        <v>3</v>
      </c>
      <c r="R53" s="2">
        <v>300</v>
      </c>
      <c r="S53" s="8">
        <v>1.6560000000000005E-2</v>
      </c>
      <c r="U53" s="12" t="s">
        <v>3</v>
      </c>
      <c r="V53" s="2">
        <v>300</v>
      </c>
      <c r="W53" s="8">
        <v>1.5160000000000003E-2</v>
      </c>
      <c r="Y53" s="12" t="s">
        <v>3</v>
      </c>
      <c r="Z53" s="2">
        <v>300</v>
      </c>
      <c r="AA53" s="8">
        <v>1.6160000000000004E-2</v>
      </c>
    </row>
    <row r="54" spans="3:27" x14ac:dyDescent="0.2">
      <c r="D54" s="3">
        <v>325</v>
      </c>
      <c r="E54" s="9">
        <v>1.5710000000000002E-2</v>
      </c>
      <c r="F54" s="19"/>
      <c r="P54" s="26">
        <f t="shared" si="10"/>
        <v>1.5710000000000002E-2</v>
      </c>
      <c r="R54" s="3">
        <v>325</v>
      </c>
      <c r="S54" s="9">
        <v>1.6460000000000002E-2</v>
      </c>
      <c r="V54" s="3">
        <v>325</v>
      </c>
      <c r="W54" s="9">
        <v>1.4160000000000002E-2</v>
      </c>
      <c r="Z54" s="3">
        <v>325</v>
      </c>
      <c r="AA54" s="9">
        <v>1.5760000000000003E-2</v>
      </c>
    </row>
    <row r="55" spans="3:27" x14ac:dyDescent="0.2">
      <c r="D55" s="4">
        <v>350</v>
      </c>
      <c r="E55" s="10">
        <v>1.5085000000000001E-2</v>
      </c>
      <c r="F55" s="19"/>
      <c r="P55" s="26">
        <f t="shared" si="10"/>
        <v>1.5085000000000001E-2</v>
      </c>
      <c r="R55" s="4">
        <v>350</v>
      </c>
      <c r="S55" s="10">
        <v>1.636E-2</v>
      </c>
      <c r="V55" s="4">
        <v>350</v>
      </c>
      <c r="W55" s="10">
        <v>1.3559999999999999E-2</v>
      </c>
      <c r="Z55" s="4">
        <v>350</v>
      </c>
      <c r="AA55" s="10">
        <v>1.406E-2</v>
      </c>
    </row>
    <row r="56" spans="3:27" x14ac:dyDescent="0.2">
      <c r="D56" s="3">
        <v>375</v>
      </c>
      <c r="E56" s="9">
        <v>1.2189999999999999E-2</v>
      </c>
      <c r="F56" s="19"/>
      <c r="P56" s="26">
        <f t="shared" si="10"/>
        <v>1.2189999999999999E-2</v>
      </c>
      <c r="R56" s="3">
        <v>375</v>
      </c>
      <c r="S56" s="9">
        <v>1.354E-2</v>
      </c>
      <c r="V56" s="3">
        <v>375</v>
      </c>
      <c r="W56" s="9">
        <v>1.0540000000000001E-2</v>
      </c>
      <c r="Z56" s="3">
        <v>375</v>
      </c>
      <c r="AA56" s="9">
        <v>1.1140000000000001E-2</v>
      </c>
    </row>
    <row r="57" spans="3:27" x14ac:dyDescent="0.2">
      <c r="D57" s="4">
        <v>400</v>
      </c>
      <c r="E57" s="10">
        <v>1.1389999999999997E-2</v>
      </c>
      <c r="F57" s="19"/>
      <c r="P57" s="26">
        <f t="shared" si="10"/>
        <v>1.1389999999999997E-2</v>
      </c>
      <c r="R57" s="4">
        <v>400</v>
      </c>
      <c r="S57" s="10">
        <v>1.2739999999999998E-2</v>
      </c>
      <c r="V57" s="4">
        <v>400</v>
      </c>
      <c r="W57" s="10">
        <v>9.439999999999997E-3</v>
      </c>
      <c r="Z57" s="4">
        <v>400</v>
      </c>
      <c r="AA57" s="10">
        <v>1.0639999999999997E-2</v>
      </c>
    </row>
    <row r="58" spans="3:27" x14ac:dyDescent="0.2">
      <c r="D58" s="3">
        <v>425</v>
      </c>
      <c r="E58" s="9">
        <v>8.5199999999999981E-3</v>
      </c>
      <c r="F58" s="19"/>
      <c r="P58" s="26">
        <f t="shared" si="10"/>
        <v>8.5199999999999981E-3</v>
      </c>
      <c r="R58" s="3">
        <v>425</v>
      </c>
      <c r="S58" s="9">
        <v>9.7199999999999977E-3</v>
      </c>
      <c r="V58" s="3">
        <v>425</v>
      </c>
      <c r="W58" s="9">
        <v>6.7199999999999985E-3</v>
      </c>
      <c r="Z58" s="3">
        <v>425</v>
      </c>
      <c r="AA58" s="9">
        <v>7.9199999999999982E-3</v>
      </c>
    </row>
    <row r="59" spans="3:27" x14ac:dyDescent="0.2">
      <c r="D59" s="4">
        <v>450</v>
      </c>
      <c r="E59" s="10">
        <v>6.0999999999999995E-3</v>
      </c>
      <c r="F59" s="19"/>
      <c r="P59" s="26">
        <f t="shared" si="10"/>
        <v>6.0999999999999995E-3</v>
      </c>
      <c r="R59" s="4">
        <v>450</v>
      </c>
      <c r="S59" s="10">
        <v>7.2999999999999992E-3</v>
      </c>
      <c r="V59" s="4">
        <v>450</v>
      </c>
      <c r="W59" s="10">
        <v>4.0999999999999995E-3</v>
      </c>
      <c r="Z59" s="4">
        <v>450</v>
      </c>
      <c r="AA59" s="10">
        <v>5.6999999999999985E-3</v>
      </c>
    </row>
    <row r="60" spans="3:27" x14ac:dyDescent="0.2">
      <c r="D60" s="3">
        <v>475</v>
      </c>
      <c r="E60" s="9">
        <v>4.649999999999997E-3</v>
      </c>
      <c r="F60" s="19"/>
      <c r="P60" s="26">
        <f t="shared" si="10"/>
        <v>4.649999999999997E-3</v>
      </c>
      <c r="R60" s="3">
        <v>475</v>
      </c>
      <c r="S60" s="9">
        <v>5.2999999999999974E-3</v>
      </c>
      <c r="V60" s="3">
        <v>475</v>
      </c>
      <c r="W60" s="9">
        <v>3.0999999999999969E-3</v>
      </c>
      <c r="Z60" s="3">
        <v>475</v>
      </c>
      <c r="AA60" s="9">
        <v>4.8999999999999964E-3</v>
      </c>
    </row>
    <row r="61" spans="3:27" ht="17" thickBot="1" x14ac:dyDescent="0.25">
      <c r="D61" s="5">
        <v>500</v>
      </c>
      <c r="E61" s="11">
        <v>2.9000000000000015E-3</v>
      </c>
      <c r="F61" s="19"/>
      <c r="P61" s="26">
        <f t="shared" si="10"/>
        <v>2.9000000000000015E-3</v>
      </c>
      <c r="R61" s="5">
        <v>500</v>
      </c>
      <c r="S61" s="11">
        <v>3.4000000000000011E-3</v>
      </c>
      <c r="V61" s="5">
        <v>500</v>
      </c>
      <c r="W61" s="11">
        <v>1.6000000000000016E-3</v>
      </c>
      <c r="Z61" s="5">
        <v>500</v>
      </c>
      <c r="AA61" s="11">
        <v>3.2000000000000006E-3</v>
      </c>
    </row>
    <row r="62" spans="3:27" x14ac:dyDescent="0.2">
      <c r="C62" s="7"/>
      <c r="D62" s="7"/>
      <c r="E62" s="19"/>
      <c r="F62" s="19"/>
      <c r="P62" s="26"/>
      <c r="Q62" s="20"/>
      <c r="R62" s="7"/>
      <c r="S62" s="19"/>
      <c r="U62" s="20"/>
      <c r="V62" s="7"/>
      <c r="W62" s="19"/>
      <c r="Y62" s="20"/>
      <c r="Z62" s="7"/>
      <c r="AA62" s="19"/>
    </row>
    <row r="63" spans="3:27" x14ac:dyDescent="0.2">
      <c r="C63" s="7"/>
      <c r="D63" s="7"/>
      <c r="E63" s="19"/>
      <c r="F63" s="19"/>
      <c r="P63" s="26"/>
      <c r="Q63" s="20"/>
      <c r="R63" s="7"/>
      <c r="S63" s="19"/>
      <c r="U63" s="20"/>
      <c r="V63" s="7"/>
      <c r="W63" s="19"/>
      <c r="Y63" s="20"/>
      <c r="Z63" s="7"/>
      <c r="AA63" s="19"/>
    </row>
    <row r="64" spans="3:27" x14ac:dyDescent="0.2">
      <c r="C64" s="7"/>
      <c r="D64" s="7"/>
      <c r="E64" s="19"/>
      <c r="F64" s="19"/>
      <c r="P64" s="26"/>
      <c r="Q64" s="20"/>
      <c r="R64" s="7"/>
      <c r="S64" s="19"/>
      <c r="U64" s="20"/>
      <c r="V64" s="7"/>
      <c r="W64" s="19"/>
      <c r="Y64" s="20"/>
      <c r="Z64" s="7"/>
      <c r="AA64" s="19"/>
    </row>
    <row r="65" spans="3:27" x14ac:dyDescent="0.2">
      <c r="C65" s="7"/>
      <c r="D65" s="7"/>
      <c r="E65" s="19"/>
      <c r="F65" s="19"/>
      <c r="P65" s="26"/>
    </row>
    <row r="66" spans="3:27" x14ac:dyDescent="0.2">
      <c r="F66" s="13"/>
      <c r="P66" s="26"/>
    </row>
    <row r="67" spans="3:27" x14ac:dyDescent="0.2">
      <c r="F67" s="13"/>
      <c r="P67" s="26"/>
    </row>
    <row r="68" spans="3:27" x14ac:dyDescent="0.2">
      <c r="F68" s="13"/>
      <c r="P68" s="26"/>
    </row>
    <row r="69" spans="3:27" x14ac:dyDescent="0.2">
      <c r="C69" s="7"/>
      <c r="D69" s="17"/>
      <c r="E69" s="25"/>
      <c r="F69" s="25"/>
      <c r="P69" s="26"/>
      <c r="Q69" s="21"/>
      <c r="R69" s="21"/>
      <c r="S69" s="21"/>
      <c r="U69" s="21"/>
      <c r="V69" s="21"/>
      <c r="W69" s="21"/>
      <c r="Y69" s="21"/>
      <c r="Z69" s="21"/>
      <c r="AA69" s="21"/>
    </row>
    <row r="70" spans="3:27" x14ac:dyDescent="0.2">
      <c r="C70" s="24"/>
      <c r="D70" s="7"/>
      <c r="E70" s="19"/>
      <c r="F70" s="19"/>
      <c r="P70" s="26"/>
      <c r="Q70" s="21"/>
      <c r="R70" s="21"/>
      <c r="S70" s="22"/>
      <c r="U70" s="21"/>
      <c r="V70" s="21"/>
      <c r="W70" s="22"/>
      <c r="Y70" s="21"/>
      <c r="Z70" s="21"/>
      <c r="AA70" s="22"/>
    </row>
    <row r="71" spans="3:27" x14ac:dyDescent="0.2">
      <c r="C71" s="7"/>
      <c r="D71" s="7"/>
      <c r="E71" s="19"/>
      <c r="F71" s="19"/>
      <c r="P71" s="26"/>
    </row>
    <row r="72" spans="3:27" ht="17" thickBot="1" x14ac:dyDescent="0.25">
      <c r="C72" s="7"/>
      <c r="D72" s="7"/>
      <c r="E72" s="19"/>
      <c r="F72" s="19"/>
      <c r="P72" s="26"/>
    </row>
    <row r="73" spans="3:27" ht="17" thickBot="1" x14ac:dyDescent="0.25">
      <c r="C73" s="14">
        <v>0.05</v>
      </c>
      <c r="D73" s="1" t="s">
        <v>1</v>
      </c>
      <c r="E73" s="15" t="s">
        <v>8</v>
      </c>
      <c r="F73" s="19"/>
      <c r="P73" s="26"/>
      <c r="Q73" s="14" t="s">
        <v>5</v>
      </c>
      <c r="R73" s="1" t="s">
        <v>1</v>
      </c>
      <c r="S73" s="15" t="s">
        <v>8</v>
      </c>
      <c r="U73" s="14" t="s">
        <v>6</v>
      </c>
      <c r="V73" s="1" t="s">
        <v>1</v>
      </c>
      <c r="W73" s="15" t="s">
        <v>8</v>
      </c>
      <c r="Y73" s="14" t="s">
        <v>7</v>
      </c>
      <c r="Z73" s="1" t="s">
        <v>1</v>
      </c>
      <c r="AA73" s="15" t="s">
        <v>8</v>
      </c>
    </row>
    <row r="74" spans="3:27" ht="17" thickBot="1" x14ac:dyDescent="0.25">
      <c r="C74" s="12" t="s">
        <v>4</v>
      </c>
      <c r="D74" s="2">
        <v>300</v>
      </c>
      <c r="E74" s="8">
        <v>1.1250000000000003E-2</v>
      </c>
      <c r="F74" s="19"/>
      <c r="P74" s="26">
        <f t="shared" si="10"/>
        <v>1.1250000000000003E-2</v>
      </c>
      <c r="Q74" s="12" t="s">
        <v>4</v>
      </c>
      <c r="R74" s="2">
        <v>300</v>
      </c>
      <c r="S74" s="8">
        <v>1.1700000000000002E-2</v>
      </c>
      <c r="U74" s="12" t="s">
        <v>4</v>
      </c>
      <c r="V74" s="2">
        <v>300</v>
      </c>
      <c r="W74" s="8">
        <v>1.03E-2</v>
      </c>
      <c r="Y74" s="12" t="s">
        <v>4</v>
      </c>
      <c r="Z74" s="2">
        <v>300</v>
      </c>
      <c r="AA74" s="8">
        <v>1.1300000000000001E-2</v>
      </c>
    </row>
    <row r="75" spans="3:27" x14ac:dyDescent="0.2">
      <c r="D75" s="3">
        <v>325</v>
      </c>
      <c r="E75" s="9">
        <v>9.2299999999999986E-3</v>
      </c>
      <c r="F75" s="19"/>
      <c r="P75" s="26">
        <f t="shared" si="10"/>
        <v>9.2299999999999986E-3</v>
      </c>
      <c r="R75" s="3">
        <v>325</v>
      </c>
      <c r="S75" s="9">
        <v>9.9799999999999993E-3</v>
      </c>
      <c r="V75" s="3">
        <v>325</v>
      </c>
      <c r="W75" s="9">
        <v>7.6799999999999993E-3</v>
      </c>
      <c r="Z75" s="3">
        <v>325</v>
      </c>
      <c r="AA75" s="9">
        <v>9.2800000000000001E-3</v>
      </c>
    </row>
    <row r="76" spans="3:27" x14ac:dyDescent="0.2">
      <c r="D76" s="4">
        <v>350</v>
      </c>
      <c r="E76" s="10">
        <v>1.0224999999999998E-2</v>
      </c>
      <c r="F76" s="19"/>
      <c r="P76" s="26">
        <f t="shared" si="10"/>
        <v>1.0224999999999998E-2</v>
      </c>
      <c r="R76" s="4">
        <v>350</v>
      </c>
      <c r="S76" s="10">
        <v>1.1499999999999996E-2</v>
      </c>
      <c r="V76" s="4">
        <v>350</v>
      </c>
      <c r="W76" s="10">
        <v>8.6999999999999959E-3</v>
      </c>
      <c r="Z76" s="4">
        <v>350</v>
      </c>
      <c r="AA76" s="10">
        <v>9.1999999999999964E-3</v>
      </c>
    </row>
    <row r="77" spans="3:27" x14ac:dyDescent="0.2">
      <c r="D77" s="3">
        <v>375</v>
      </c>
      <c r="E77" s="9">
        <v>8.9499999999999962E-3</v>
      </c>
      <c r="F77" s="19"/>
      <c r="P77" s="26">
        <f t="shared" si="10"/>
        <v>8.9499999999999962E-3</v>
      </c>
      <c r="R77" s="3">
        <v>375</v>
      </c>
      <c r="S77" s="9">
        <v>1.0299999999999997E-2</v>
      </c>
      <c r="V77" s="3">
        <v>375</v>
      </c>
      <c r="W77" s="9">
        <v>7.2999999999999975E-3</v>
      </c>
      <c r="Z77" s="3">
        <v>375</v>
      </c>
      <c r="AA77" s="9">
        <v>7.8999999999999973E-3</v>
      </c>
    </row>
    <row r="78" spans="3:27" x14ac:dyDescent="0.2">
      <c r="D78" s="4">
        <v>400</v>
      </c>
      <c r="E78" s="10">
        <v>8.1499999999999993E-3</v>
      </c>
      <c r="F78" s="19"/>
      <c r="P78" s="26">
        <f t="shared" si="10"/>
        <v>8.1499999999999993E-3</v>
      </c>
      <c r="R78" s="4">
        <v>400</v>
      </c>
      <c r="S78" s="10">
        <v>9.4999999999999998E-3</v>
      </c>
      <c r="V78" s="4">
        <v>400</v>
      </c>
      <c r="W78" s="10">
        <v>6.1999999999999989E-3</v>
      </c>
      <c r="Z78" s="4">
        <v>400</v>
      </c>
      <c r="AA78" s="10">
        <v>7.3999999999999986E-3</v>
      </c>
    </row>
    <row r="79" spans="3:27" x14ac:dyDescent="0.2">
      <c r="D79" s="3">
        <v>425</v>
      </c>
      <c r="E79" s="9">
        <v>8.5199999999999981E-3</v>
      </c>
      <c r="F79" s="19"/>
      <c r="P79" s="26">
        <f t="shared" si="10"/>
        <v>8.5199999999999981E-3</v>
      </c>
      <c r="R79" s="3">
        <v>425</v>
      </c>
      <c r="S79" s="9">
        <v>9.7199999999999977E-3</v>
      </c>
      <c r="V79" s="3">
        <v>425</v>
      </c>
      <c r="W79" s="9">
        <v>6.7199999999999985E-3</v>
      </c>
      <c r="Z79" s="3">
        <v>425</v>
      </c>
      <c r="AA79" s="9">
        <v>7.9199999999999982E-3</v>
      </c>
    </row>
    <row r="80" spans="3:27" x14ac:dyDescent="0.2">
      <c r="D80" s="4">
        <v>450</v>
      </c>
      <c r="E80" s="10">
        <v>7.7199999999999994E-3</v>
      </c>
      <c r="F80" s="19"/>
      <c r="P80" s="26">
        <f t="shared" si="10"/>
        <v>7.7199999999999994E-3</v>
      </c>
      <c r="R80" s="4">
        <v>450</v>
      </c>
      <c r="S80" s="10">
        <v>8.9199999999999991E-3</v>
      </c>
      <c r="V80" s="4">
        <v>450</v>
      </c>
      <c r="W80" s="10">
        <v>5.7199999999999994E-3</v>
      </c>
      <c r="Z80" s="4">
        <v>450</v>
      </c>
      <c r="AA80" s="10">
        <v>7.3199999999999984E-3</v>
      </c>
    </row>
    <row r="81" spans="3:29" x14ac:dyDescent="0.2">
      <c r="D81" s="3">
        <v>475</v>
      </c>
      <c r="E81" s="9">
        <v>6.2699999999999987E-3</v>
      </c>
      <c r="F81" s="19"/>
      <c r="P81" s="26">
        <f t="shared" si="10"/>
        <v>6.2699999999999987E-3</v>
      </c>
      <c r="R81" s="3">
        <v>475</v>
      </c>
      <c r="S81" s="9">
        <v>6.9199999999999991E-3</v>
      </c>
      <c r="V81" s="3">
        <v>475</v>
      </c>
      <c r="W81" s="9">
        <v>4.7199999999999985E-3</v>
      </c>
      <c r="Z81" s="3">
        <v>475</v>
      </c>
      <c r="AA81" s="9">
        <v>6.519999999999998E-3</v>
      </c>
    </row>
    <row r="82" spans="3:29" ht="17" thickBot="1" x14ac:dyDescent="0.25">
      <c r="D82" s="5">
        <v>500</v>
      </c>
      <c r="E82" s="11">
        <v>6.1400000000000014E-3</v>
      </c>
      <c r="F82" s="19"/>
      <c r="P82" s="26">
        <f t="shared" si="10"/>
        <v>6.1400000000000014E-3</v>
      </c>
      <c r="R82" s="5">
        <v>500</v>
      </c>
      <c r="S82" s="11">
        <v>6.6400000000000018E-3</v>
      </c>
      <c r="V82" s="5">
        <v>500</v>
      </c>
      <c r="W82" s="11">
        <v>4.8400000000000023E-3</v>
      </c>
      <c r="Z82" s="5">
        <v>500</v>
      </c>
      <c r="AA82" s="11">
        <v>6.4400000000000013E-3</v>
      </c>
    </row>
    <row r="83" spans="3:29" x14ac:dyDescent="0.2">
      <c r="C83" s="7"/>
      <c r="D83" s="7"/>
      <c r="E83" s="19"/>
      <c r="F83" s="19"/>
      <c r="P83" s="27"/>
      <c r="Q83" s="20"/>
      <c r="R83" s="7"/>
      <c r="S83" s="19"/>
      <c r="U83" s="20"/>
      <c r="V83" s="7"/>
      <c r="W83" s="19"/>
      <c r="Y83" s="20"/>
      <c r="Z83" s="7"/>
      <c r="AA83" s="19"/>
    </row>
    <row r="84" spans="3:29" x14ac:dyDescent="0.2">
      <c r="C84" s="7"/>
      <c r="D84" s="7"/>
      <c r="E84" s="19"/>
      <c r="F84" s="19"/>
      <c r="P84" s="27"/>
      <c r="Q84" s="20"/>
      <c r="R84" s="7"/>
      <c r="S84" s="19"/>
      <c r="U84" s="20"/>
      <c r="V84" s="7"/>
      <c r="W84" s="19"/>
      <c r="Y84" s="20"/>
      <c r="Z84" s="7"/>
      <c r="AA84" s="19"/>
    </row>
    <row r="85" spans="3:29" x14ac:dyDescent="0.2">
      <c r="C85" s="7"/>
      <c r="D85" s="7"/>
      <c r="E85" s="19"/>
      <c r="F85" s="19"/>
      <c r="P85" s="27"/>
      <c r="Q85" s="20"/>
      <c r="R85" s="7"/>
      <c r="S85" s="19"/>
      <c r="U85" s="20"/>
      <c r="V85" s="7"/>
      <c r="W85" s="19"/>
      <c r="Y85" s="20"/>
      <c r="Z85" s="7"/>
      <c r="AA85" s="19"/>
    </row>
    <row r="86" spans="3:29" x14ac:dyDescent="0.2">
      <c r="C86" s="7"/>
      <c r="D86" s="7"/>
      <c r="E86" s="19"/>
      <c r="F86" s="19"/>
      <c r="P86" s="27"/>
    </row>
    <row r="87" spans="3:29" x14ac:dyDescent="0.2">
      <c r="P87" s="27"/>
    </row>
    <row r="88" spans="3:29" x14ac:dyDescent="0.2">
      <c r="P88" s="27"/>
    </row>
    <row r="89" spans="3:29" x14ac:dyDescent="0.2">
      <c r="P89" s="27"/>
    </row>
    <row r="90" spans="3:29" x14ac:dyDescent="0.2">
      <c r="P90" s="27"/>
    </row>
    <row r="91" spans="3:29" x14ac:dyDescent="0.2">
      <c r="P91" s="27"/>
    </row>
    <row r="92" spans="3:29" x14ac:dyDescent="0.2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28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3:29" x14ac:dyDescent="0.2">
      <c r="C93" s="7"/>
      <c r="D93" s="19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28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3:29" x14ac:dyDescent="0.2">
      <c r="C94" s="7"/>
      <c r="D94" s="19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28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3:29" x14ac:dyDescent="0.2">
      <c r="C95" s="7"/>
      <c r="D95" s="19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3:29" x14ac:dyDescent="0.2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3:29" x14ac:dyDescent="0.2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3:29" x14ac:dyDescent="0.2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3:29" x14ac:dyDescent="0.2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3:29" x14ac:dyDescent="0.2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3:29" x14ac:dyDescent="0.2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3:29" x14ac:dyDescent="0.2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3:29" x14ac:dyDescent="0.2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3:29" x14ac:dyDescent="0.2">
      <c r="C104" s="16"/>
      <c r="D104" s="17"/>
      <c r="E104" s="17"/>
      <c r="F104" s="16"/>
      <c r="G104" s="17"/>
      <c r="H104" s="7"/>
      <c r="I104" s="7"/>
      <c r="J104" s="7"/>
      <c r="K104" s="7"/>
      <c r="L104" s="7"/>
      <c r="M104" s="7"/>
      <c r="N104" s="7"/>
      <c r="O104" s="7"/>
      <c r="P104" s="16"/>
      <c r="Q104" s="17"/>
      <c r="R104" s="17"/>
      <c r="S104" s="7"/>
      <c r="T104" s="7"/>
      <c r="U104" s="16"/>
      <c r="V104" s="17"/>
      <c r="W104" s="17"/>
      <c r="X104" s="7"/>
      <c r="Y104" s="7"/>
      <c r="Z104" s="16"/>
      <c r="AA104" s="17"/>
      <c r="AB104" s="17"/>
      <c r="AC104" s="7"/>
    </row>
    <row r="105" spans="3:29" x14ac:dyDescent="0.2">
      <c r="C105" s="18"/>
      <c r="D105" s="7"/>
      <c r="E105" s="19"/>
      <c r="F105" s="18"/>
      <c r="G105" s="7"/>
      <c r="H105" s="7"/>
      <c r="I105" s="7"/>
      <c r="J105" s="7"/>
      <c r="K105" s="7"/>
      <c r="L105" s="7"/>
      <c r="M105" s="7"/>
      <c r="N105" s="7"/>
      <c r="O105" s="7"/>
      <c r="P105" s="18"/>
      <c r="Q105" s="7"/>
      <c r="R105" s="19"/>
      <c r="S105" s="7"/>
      <c r="T105" s="7"/>
      <c r="U105" s="18"/>
      <c r="V105" s="7"/>
      <c r="W105" s="19"/>
      <c r="X105" s="7"/>
      <c r="Y105" s="7"/>
      <c r="Z105" s="18"/>
      <c r="AA105" s="7"/>
      <c r="AB105" s="19"/>
      <c r="AC105" s="7"/>
    </row>
    <row r="106" spans="3:29" x14ac:dyDescent="0.2">
      <c r="C106" s="7"/>
      <c r="D106" s="7"/>
      <c r="E106" s="19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19"/>
      <c r="S106" s="7"/>
      <c r="T106" s="7"/>
      <c r="U106" s="7"/>
      <c r="V106" s="7"/>
      <c r="W106" s="19"/>
      <c r="X106" s="7"/>
      <c r="Y106" s="7"/>
      <c r="Z106" s="7"/>
      <c r="AA106" s="7"/>
      <c r="AB106" s="19"/>
      <c r="AC106" s="7"/>
    </row>
    <row r="107" spans="3:29" x14ac:dyDescent="0.2">
      <c r="C107" s="7"/>
      <c r="D107" s="7"/>
      <c r="E107" s="19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19"/>
      <c r="S107" s="7"/>
      <c r="T107" s="7"/>
      <c r="U107" s="7"/>
      <c r="V107" s="7"/>
      <c r="W107" s="19"/>
      <c r="X107" s="7"/>
      <c r="Y107" s="7"/>
      <c r="Z107" s="7"/>
      <c r="AA107" s="7"/>
      <c r="AB107" s="19"/>
      <c r="AC107" s="7"/>
    </row>
    <row r="108" spans="3:29" x14ac:dyDescent="0.2">
      <c r="C108" s="7"/>
      <c r="D108" s="7"/>
      <c r="E108" s="19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9"/>
      <c r="S108" s="7"/>
      <c r="T108" s="7"/>
      <c r="U108" s="7"/>
      <c r="V108" s="7"/>
      <c r="W108" s="19"/>
      <c r="X108" s="7"/>
      <c r="Y108" s="7"/>
      <c r="Z108" s="7"/>
      <c r="AA108" s="7"/>
      <c r="AB108" s="19"/>
      <c r="AC108" s="7"/>
    </row>
    <row r="109" spans="3:29" x14ac:dyDescent="0.2">
      <c r="C109" s="7"/>
      <c r="D109" s="7"/>
      <c r="E109" s="19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19"/>
      <c r="S109" s="7"/>
      <c r="T109" s="7"/>
      <c r="U109" s="7"/>
      <c r="V109" s="7"/>
      <c r="W109" s="19"/>
      <c r="X109" s="7"/>
      <c r="Y109" s="7"/>
      <c r="Z109" s="7"/>
      <c r="AA109" s="7"/>
      <c r="AB109" s="19"/>
      <c r="AC109" s="7"/>
    </row>
    <row r="110" spans="3:29" x14ac:dyDescent="0.2">
      <c r="C110" s="7"/>
      <c r="D110" s="7"/>
      <c r="E110" s="19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19"/>
      <c r="S110" s="7"/>
      <c r="T110" s="7"/>
      <c r="U110" s="7"/>
      <c r="V110" s="7"/>
      <c r="W110" s="19"/>
      <c r="X110" s="7"/>
      <c r="Y110" s="7"/>
      <c r="Z110" s="7"/>
      <c r="AA110" s="7"/>
      <c r="AB110" s="19"/>
      <c r="AC110" s="7"/>
    </row>
    <row r="111" spans="3:29" x14ac:dyDescent="0.2">
      <c r="C111" s="7"/>
      <c r="D111" s="7"/>
      <c r="E111" s="19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19"/>
      <c r="S111" s="7"/>
      <c r="T111" s="7"/>
      <c r="U111" s="7"/>
      <c r="V111" s="7"/>
      <c r="W111" s="19"/>
      <c r="X111" s="7"/>
      <c r="Y111" s="7"/>
      <c r="Z111" s="7"/>
      <c r="AA111" s="7"/>
      <c r="AB111" s="19"/>
      <c r="AC111" s="7"/>
    </row>
    <row r="112" spans="3:29" x14ac:dyDescent="0.2">
      <c r="C112" s="7"/>
      <c r="D112" s="7"/>
      <c r="E112" s="19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19"/>
      <c r="S112" s="7"/>
      <c r="T112" s="7"/>
      <c r="U112" s="7"/>
      <c r="V112" s="7"/>
      <c r="W112" s="19"/>
      <c r="X112" s="7"/>
      <c r="Y112" s="7"/>
      <c r="Z112" s="7"/>
      <c r="AA112" s="7"/>
      <c r="AB112" s="19"/>
      <c r="AC112" s="7"/>
    </row>
    <row r="113" spans="2:29" x14ac:dyDescent="0.2">
      <c r="C113" s="7"/>
      <c r="D113" s="7"/>
      <c r="E113" s="19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2:29" x14ac:dyDescent="0.2">
      <c r="B114" s="7"/>
      <c r="C114" s="16"/>
      <c r="D114" s="17"/>
      <c r="E114" s="17"/>
      <c r="F114" s="16"/>
      <c r="G114" s="1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2:29" x14ac:dyDescent="0.2">
      <c r="B115" s="7"/>
      <c r="C115" s="18"/>
      <c r="D115" s="7"/>
      <c r="E115" s="19"/>
      <c r="F115" s="18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2:29" x14ac:dyDescent="0.2">
      <c r="B116" s="7"/>
      <c r="C116" s="7"/>
      <c r="D116" s="7"/>
      <c r="E116" s="19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2:29" x14ac:dyDescent="0.2">
      <c r="B117" s="7"/>
      <c r="C117" s="7"/>
      <c r="D117" s="7"/>
      <c r="E117" s="19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2:29" x14ac:dyDescent="0.2">
      <c r="B118" s="7"/>
      <c r="C118" s="7"/>
      <c r="D118" s="7"/>
      <c r="E118" s="19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2:29" x14ac:dyDescent="0.2">
      <c r="B119" s="7"/>
      <c r="C119" s="7"/>
      <c r="D119" s="7"/>
      <c r="E119" s="19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2:29" x14ac:dyDescent="0.2">
      <c r="B120" s="7"/>
      <c r="C120" s="7"/>
      <c r="D120" s="7"/>
      <c r="E120" s="19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2:29" x14ac:dyDescent="0.2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2:29" x14ac:dyDescent="0.2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2:29" x14ac:dyDescent="0.2">
      <c r="C123" s="7"/>
      <c r="D123" s="7"/>
      <c r="E123" s="7"/>
      <c r="F123" s="7"/>
      <c r="G123" s="7"/>
      <c r="H123" s="7"/>
      <c r="I123" s="29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2:29" x14ac:dyDescent="0.2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General And Disagregated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2019-03-18T09:10:01Z</dcterms:created>
  <dcterms:modified xsi:type="dcterms:W3CDTF">2019-04-08T10:09:06Z</dcterms:modified>
</cp:coreProperties>
</file>