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87002E45-7111-4DAE-9B61-3026D8A6865C}" xr6:coauthVersionLast="47" xr6:coauthVersionMax="47" xr10:uidLastSave="{00000000-0000-0000-0000-000000000000}"/>
  <bookViews>
    <workbookView xWindow="-60" yWindow="1608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<sst xmlns="http://schemas.openxmlformats.org/spreadsheetml/2006/main" count="578" uniqueCount="241">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</sst>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B8" sqref="B8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10" t="s">
        <v>5</v>
      </c>
      <c r="B1" s="111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4.7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1.1399999999999999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2.2400000000000002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No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240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240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0.70000000000000018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808.32172296022236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428.28624767046585</v>
      </c>
    </row>
    <row r="14" spans="1:7" x14ac:dyDescent="0.25">
      <c r="A14" s="1" t="s">
        <v>0</v>
      </c>
      <c r="B14" s="3">
        <f>IF(B5="Si",200,0)</f>
        <v>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0</v>
      </c>
      <c r="C17" s="15" t="s">
        <v>23</v>
      </c>
    </row>
    <row r="18" spans="1:6" x14ac:dyDescent="0.25">
      <c r="A18" s="4" t="s">
        <v>9</v>
      </c>
      <c r="B18" s="5">
        <f>SUM(B13:B17)</f>
        <v>520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84.600000000000009</v>
      </c>
      <c r="C21" s="11">
        <f>B2*F3*4</f>
        <v>144.47845119999999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0</v>
      </c>
      <c r="C22" s="11">
        <f>IF(B2&gt;=8,B9*F3*4,0)</f>
        <v>0</v>
      </c>
      <c r="D22" s="15"/>
      <c r="E22" s="16"/>
    </row>
    <row r="23" spans="1:6" x14ac:dyDescent="0.25">
      <c r="A23" s="1" t="s">
        <v>15</v>
      </c>
      <c r="B23" s="3">
        <f>ROUND((B2+1),0)*G3*B3</f>
        <v>30.779999999999998</v>
      </c>
      <c r="C23" s="11">
        <f>ROUND((B2+1),0)*F3*B3</f>
        <v>52.565564159999994</v>
      </c>
      <c r="D23" s="15"/>
      <c r="E23" s="16"/>
    </row>
    <row r="24" spans="1:6" x14ac:dyDescent="0.25">
      <c r="A24" s="1" t="s">
        <v>16</v>
      </c>
      <c r="B24" s="3">
        <f>ROUND(((B2/2)+1),0)*G4*B3</f>
        <v>6.84</v>
      </c>
      <c r="C24" s="11">
        <f>ROUND(((B2/2)+1),0)*F4*B3</f>
        <v>11.956511520000001</v>
      </c>
      <c r="D24" s="15"/>
      <c r="E24" s="16"/>
    </row>
    <row r="25" spans="1:6" x14ac:dyDescent="0.25">
      <c r="A25" s="1" t="s">
        <v>17</v>
      </c>
      <c r="B25" s="3">
        <f>ROUND((B2+1),0)*B4*G4</f>
        <v>26.880000000000003</v>
      </c>
      <c r="C25" s="11">
        <f>ROUND((B2+1),0)*B4*F4</f>
        <v>46.986992640000011</v>
      </c>
      <c r="D25" s="15"/>
      <c r="E25" s="16"/>
    </row>
    <row r="26" spans="1:6" x14ac:dyDescent="0.25">
      <c r="A26" s="1" t="s">
        <v>53</v>
      </c>
      <c r="B26" s="3">
        <f>SQRT(2^2+B4^2)*ROUNDDOWN(B2,0)*G4</f>
        <v>24.023455205278029</v>
      </c>
      <c r="C26" s="11">
        <f>SQRT(2^2+B4^2)*ROUNDDOWN(B2,0)*F4</f>
        <v>41.993672355571746</v>
      </c>
      <c r="D26" s="15"/>
      <c r="E26" s="16"/>
    </row>
    <row r="27" spans="1:6" x14ac:dyDescent="0.25">
      <c r="A27" s="1" t="s">
        <v>54</v>
      </c>
      <c r="B27" s="3">
        <f>SQRT(B10^2+B4^2)*G4*2</f>
        <v>9.3873105839745179</v>
      </c>
      <c r="C27" s="11">
        <f>SQRT(B10^2+B4^2)*F4*2</f>
        <v>16.40928174548381</v>
      </c>
      <c r="D27" s="15"/>
      <c r="E27" s="16"/>
    </row>
    <row r="28" spans="1:6" x14ac:dyDescent="0.25">
      <c r="A28" s="1" t="s">
        <v>56</v>
      </c>
      <c r="B28" s="3">
        <f>SQRT(2^2+B4^2)*ROUNDDOWN(B2,0)*G5</f>
        <v>9.0087957019792615</v>
      </c>
      <c r="C28" s="11">
        <f>SQRT(2^2+B4^2)*ROUNDDOWN(B2,0)*F5</f>
        <v>22.582101250638736</v>
      </c>
      <c r="D28" s="15"/>
      <c r="E28" s="16"/>
    </row>
    <row r="29" spans="1:6" x14ac:dyDescent="0.25">
      <c r="A29" s="1" t="s">
        <v>60</v>
      </c>
      <c r="B29" s="3">
        <f>SQRT(B10^2+B4^2)*G5*2</f>
        <v>3.5202414689904442</v>
      </c>
      <c r="C29" s="11">
        <f>SQRT(B10^2+B4^2)*F5*2</f>
        <v>8.8240927987715683</v>
      </c>
      <c r="D29" s="15"/>
      <c r="E29" s="16"/>
    </row>
    <row r="30" spans="1:6" x14ac:dyDescent="0.25">
      <c r="A30" s="8" t="s">
        <v>19</v>
      </c>
      <c r="B30" s="3">
        <f>B2*B4*2*G6</f>
        <v>5.8956800000000023</v>
      </c>
      <c r="C30" s="11">
        <f>B2*B4*2*F6</f>
        <v>62.536320000000018</v>
      </c>
      <c r="D30" s="15"/>
      <c r="E30" s="16"/>
    </row>
    <row r="31" spans="1:6" x14ac:dyDescent="0.25">
      <c r="A31" s="8" t="s">
        <v>26</v>
      </c>
      <c r="B31" s="3">
        <f>B2*B3*G6</f>
        <v>1.50024</v>
      </c>
      <c r="C31" s="11">
        <f>B2*B3*F6</f>
        <v>15.913259999999999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15.886000000000003</v>
      </c>
      <c r="C35" s="11">
        <f>F7*(B2*B4*2+B2*B3*2)</f>
        <v>6.3544000000000018</v>
      </c>
      <c r="D35" s="15"/>
      <c r="E35" s="16"/>
    </row>
    <row r="36" spans="1:5" x14ac:dyDescent="0.25">
      <c r="A36" s="9" t="s">
        <v>9</v>
      </c>
      <c r="B36" s="10">
        <f>SUM(B21:B35)</f>
        <v>288.3217229602223</v>
      </c>
      <c r="C36" s="12">
        <f>SUM(C21:C34)</f>
        <v>428.28624767046585</v>
      </c>
      <c r="D36" s="15"/>
      <c r="E36" s="16"/>
    </row>
  </sheetData>
  <mergeCells count="1">
    <mergeCell ref="A1:B1"/>
  </mergeCells>
  <dataValidations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231</v>
      </c>
      <c r="E1" s="4"/>
      <c r="F1" s="4"/>
      <c r="G1" s="4" t="s">
        <v>232</v>
      </c>
    </row>
    <row r="2" spans="1:7" x14ac:dyDescent="0.25">
      <c r="A2" s="1"/>
      <c r="B2" s="1" t="s">
        <v>205</v>
      </c>
      <c r="C2" s="1" t="s">
        <v>206</v>
      </c>
      <c r="D2" s="1">
        <v>65</v>
      </c>
      <c r="E2" s="1"/>
      <c r="F2" s="1"/>
      <c r="G2" s="1" t="s">
        <v>197</v>
      </c>
    </row>
    <row r="3" spans="1:7" x14ac:dyDescent="0.25">
      <c r="A3" s="1"/>
      <c r="B3" s="1" t="s">
        <v>207</v>
      </c>
      <c r="C3" s="1" t="s">
        <v>208</v>
      </c>
      <c r="D3" s="1">
        <v>130</v>
      </c>
      <c r="E3" s="1"/>
      <c r="F3" s="1"/>
      <c r="G3" s="1" t="s">
        <v>197</v>
      </c>
    </row>
    <row r="4" spans="1:7" x14ac:dyDescent="0.25">
      <c r="A4" s="1"/>
      <c r="B4" s="1" t="s">
        <v>209</v>
      </c>
      <c r="C4" s="1" t="s">
        <v>210</v>
      </c>
      <c r="D4" s="1">
        <v>130</v>
      </c>
      <c r="E4" s="1"/>
      <c r="F4" s="1"/>
      <c r="G4" s="1" t="s">
        <v>198</v>
      </c>
    </row>
    <row r="5" spans="1:7" x14ac:dyDescent="0.25">
      <c r="A5" s="1"/>
      <c r="B5" s="1" t="s">
        <v>211</v>
      </c>
      <c r="C5" s="1" t="s">
        <v>212</v>
      </c>
      <c r="D5" s="1">
        <v>53</v>
      </c>
      <c r="E5" s="1"/>
      <c r="F5" s="1"/>
      <c r="G5" s="1" t="s">
        <v>197</v>
      </c>
    </row>
    <row r="6" spans="1:7" x14ac:dyDescent="0.25">
      <c r="A6" s="1"/>
      <c r="B6" s="1" t="s">
        <v>213</v>
      </c>
      <c r="C6" s="1" t="s">
        <v>214</v>
      </c>
      <c r="D6" s="1">
        <v>53</v>
      </c>
      <c r="E6" s="1"/>
      <c r="F6" s="1"/>
      <c r="G6" s="1" t="s">
        <v>198</v>
      </c>
    </row>
    <row r="7" spans="1:7" x14ac:dyDescent="0.25">
      <c r="A7" s="1"/>
      <c r="B7" s="1" t="s">
        <v>215</v>
      </c>
      <c r="C7" s="1" t="s">
        <v>216</v>
      </c>
      <c r="D7" s="1">
        <v>1</v>
      </c>
      <c r="E7" s="1"/>
      <c r="F7" s="1"/>
      <c r="G7" s="1" t="s">
        <v>199</v>
      </c>
    </row>
    <row r="8" spans="1:7" x14ac:dyDescent="0.25">
      <c r="A8" s="1"/>
      <c r="B8" s="1" t="s">
        <v>217</v>
      </c>
      <c r="C8" s="1" t="s">
        <v>218</v>
      </c>
      <c r="D8" s="1">
        <v>130</v>
      </c>
      <c r="E8" s="1"/>
      <c r="F8" s="1"/>
      <c r="G8" s="1" t="s">
        <v>197</v>
      </c>
    </row>
    <row r="9" spans="1:7" x14ac:dyDescent="0.25">
      <c r="A9" s="1"/>
      <c r="B9" s="1" t="s">
        <v>219</v>
      </c>
      <c r="C9" s="1" t="s">
        <v>220</v>
      </c>
      <c r="D9" s="1">
        <v>100</v>
      </c>
      <c r="E9" s="1"/>
      <c r="F9" s="1"/>
      <c r="G9" s="1" t="s">
        <v>199</v>
      </c>
    </row>
    <row r="10" spans="1:7" x14ac:dyDescent="0.25">
      <c r="A10" s="1"/>
      <c r="B10" s="1" t="s">
        <v>221</v>
      </c>
      <c r="C10" s="1" t="s">
        <v>222</v>
      </c>
      <c r="D10" s="1" t="s">
        <v>223</v>
      </c>
      <c r="E10" s="1"/>
      <c r="F10" s="1"/>
      <c r="G10" s="1" t="s">
        <v>200</v>
      </c>
    </row>
    <row r="11" spans="1:7" x14ac:dyDescent="0.25">
      <c r="A11" s="1"/>
      <c r="B11" s="1" t="s">
        <v>224</v>
      </c>
      <c r="C11" s="1" t="s">
        <v>225</v>
      </c>
      <c r="D11" s="1">
        <v>200</v>
      </c>
      <c r="E11" s="1"/>
      <c r="F11" s="1"/>
      <c r="G11" s="1" t="s">
        <v>199</v>
      </c>
    </row>
    <row r="12" spans="1:7" x14ac:dyDescent="0.25">
      <c r="A12" s="1"/>
      <c r="B12" s="1" t="s">
        <v>226</v>
      </c>
      <c r="C12" s="1" t="s">
        <v>227</v>
      </c>
      <c r="D12" s="1">
        <v>200</v>
      </c>
      <c r="E12" s="1"/>
      <c r="F12" s="1"/>
      <c r="G12" s="1" t="s">
        <v>199</v>
      </c>
    </row>
    <row r="13" spans="1:7" x14ac:dyDescent="0.25">
      <c r="A13" s="1"/>
      <c r="B13" s="1" t="s">
        <v>228</v>
      </c>
      <c r="C13" s="1" t="s">
        <v>156</v>
      </c>
      <c r="D13" s="1">
        <v>200</v>
      </c>
      <c r="E13" s="1"/>
      <c r="F13" s="1"/>
      <c r="G13" s="1" t="s">
        <v>199</v>
      </c>
    </row>
    <row r="14" spans="1:7" x14ac:dyDescent="0.25">
      <c r="A14" s="1"/>
      <c r="B14" s="1" t="s">
        <v>226</v>
      </c>
      <c r="C14" s="1" t="s">
        <v>227</v>
      </c>
      <c r="D14" s="1">
        <v>200</v>
      </c>
      <c r="E14" s="1"/>
      <c r="F14" s="1"/>
      <c r="G14" s="1" t="s">
        <v>199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199</v>
      </c>
    </row>
    <row r="16" spans="1:7" x14ac:dyDescent="0.25">
      <c r="A16" s="1"/>
      <c r="B16" s="1" t="s">
        <v>201</v>
      </c>
      <c r="C16" s="1" t="s">
        <v>202</v>
      </c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229</v>
      </c>
      <c r="C17" s="1" t="s">
        <v>230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203</v>
      </c>
      <c r="C18" s="1" t="s">
        <v>204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191</v>
      </c>
      <c r="C20" s="1" t="s">
        <v>114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12" t="s">
        <v>33</v>
      </c>
      <c r="C1" s="114"/>
      <c r="D1" s="114"/>
      <c r="E1" s="114"/>
      <c r="F1" s="113"/>
      <c r="G1" s="112" t="s">
        <v>38</v>
      </c>
      <c r="H1" s="113"/>
      <c r="I1" s="115" t="s">
        <v>40</v>
      </c>
      <c r="J1" s="115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6"/>
      <c r="J2" s="116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8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9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9"/>
      <c r="G18" s="1">
        <v>302</v>
      </c>
    </row>
    <row r="19" spans="1:7" x14ac:dyDescent="0.25">
      <c r="A19" s="1">
        <v>9</v>
      </c>
      <c r="B19" s="1"/>
      <c r="C19" s="1"/>
      <c r="D19" s="1"/>
      <c r="F19" s="119"/>
      <c r="G19" s="1">
        <v>302</v>
      </c>
    </row>
    <row r="20" spans="1:7" x14ac:dyDescent="0.25">
      <c r="A20" s="1">
        <v>10</v>
      </c>
      <c r="B20" s="1"/>
      <c r="C20" s="1"/>
      <c r="D20" s="1"/>
      <c r="F20" s="119"/>
      <c r="G20" s="1">
        <v>302</v>
      </c>
    </row>
    <row r="21" spans="1:7" x14ac:dyDescent="0.25">
      <c r="A21" s="1">
        <v>11</v>
      </c>
      <c r="B21" s="1"/>
      <c r="C21" s="1"/>
      <c r="D21" s="1"/>
      <c r="F21" s="119"/>
      <c r="G21" s="1">
        <v>302</v>
      </c>
    </row>
    <row r="22" spans="1:7" x14ac:dyDescent="0.25">
      <c r="A22" s="1">
        <v>12</v>
      </c>
      <c r="B22" s="1"/>
      <c r="C22" s="1"/>
      <c r="D22" s="1"/>
      <c r="F22" s="119"/>
      <c r="G22" s="1">
        <v>302</v>
      </c>
    </row>
    <row r="23" spans="1:7" x14ac:dyDescent="0.25">
      <c r="A23" s="1">
        <v>13</v>
      </c>
      <c r="B23" s="1"/>
      <c r="C23" s="1"/>
      <c r="D23" s="1"/>
      <c r="F23" s="120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77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H31" sqref="H31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4" t="s">
        <v>101</v>
      </c>
      <c r="B1" s="125"/>
      <c r="C1" s="125"/>
      <c r="D1" s="125"/>
      <c r="E1" s="125"/>
      <c r="F1" s="125"/>
      <c r="G1" s="126"/>
      <c r="H1" s="121" t="s">
        <v>96</v>
      </c>
      <c r="I1" s="122"/>
      <c r="J1" s="122"/>
      <c r="K1" s="122"/>
      <c r="L1" s="122"/>
      <c r="M1" s="123"/>
      <c r="N1" s="121" t="s">
        <v>97</v>
      </c>
      <c r="O1" s="122"/>
      <c r="P1" s="122"/>
      <c r="Q1" s="122"/>
      <c r="R1" s="122"/>
      <c r="S1" s="123"/>
      <c r="T1" s="127" t="s">
        <v>107</v>
      </c>
      <c r="U1" s="127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8"/>
      <c r="U2" s="129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>
        <v>5501780338</v>
      </c>
      <c r="B32" s="69">
        <v>44718</v>
      </c>
      <c r="C32" s="52">
        <v>69000</v>
      </c>
      <c r="D32" s="52">
        <v>650</v>
      </c>
      <c r="E32" s="62">
        <v>80</v>
      </c>
      <c r="F32" s="68" t="s">
        <v>105</v>
      </c>
      <c r="G32" s="63" t="s">
        <v>100</v>
      </c>
      <c r="H32" s="85">
        <v>5800</v>
      </c>
      <c r="I32" s="86">
        <v>800</v>
      </c>
      <c r="J32" s="86">
        <v>1720</v>
      </c>
      <c r="K32" s="86">
        <v>7</v>
      </c>
      <c r="L32" s="86" t="s">
        <v>106</v>
      </c>
      <c r="M32" s="87">
        <v>1</v>
      </c>
      <c r="N32" s="85">
        <v>5800</v>
      </c>
      <c r="O32" s="86">
        <v>790</v>
      </c>
      <c r="P32" s="86">
        <v>1780</v>
      </c>
      <c r="Q32" s="86">
        <v>1</v>
      </c>
      <c r="R32" s="86" t="s">
        <v>106</v>
      </c>
      <c r="S32" s="68">
        <v>1</v>
      </c>
      <c r="T32" s="73" t="s">
        <v>23</v>
      </c>
      <c r="U32" s="76" t="s">
        <v>233</v>
      </c>
    </row>
    <row r="33" spans="1:21" x14ac:dyDescent="0.25">
      <c r="A33" s="64">
        <v>20220223</v>
      </c>
      <c r="B33" s="69">
        <v>44754</v>
      </c>
      <c r="C33" s="52">
        <v>40200</v>
      </c>
      <c r="D33" s="52">
        <v>750</v>
      </c>
      <c r="E33" s="62">
        <v>80</v>
      </c>
      <c r="F33" s="68" t="s">
        <v>109</v>
      </c>
      <c r="G33" s="63" t="s">
        <v>100</v>
      </c>
      <c r="H33" s="60">
        <v>3600</v>
      </c>
      <c r="I33" s="62">
        <v>890</v>
      </c>
      <c r="J33" s="62">
        <v>1920</v>
      </c>
      <c r="K33" s="62">
        <v>7</v>
      </c>
      <c r="L33" s="62" t="s">
        <v>106</v>
      </c>
      <c r="M33" s="63">
        <v>1</v>
      </c>
      <c r="N33" s="60">
        <v>4000</v>
      </c>
      <c r="O33" s="62">
        <v>900</v>
      </c>
      <c r="P33" s="62">
        <v>1560</v>
      </c>
      <c r="Q33" s="62">
        <v>7</v>
      </c>
      <c r="R33" s="62" t="s">
        <v>106</v>
      </c>
      <c r="S33" s="68">
        <v>1</v>
      </c>
      <c r="T33" s="73" t="s">
        <v>23</v>
      </c>
      <c r="U33" s="76" t="s">
        <v>239</v>
      </c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30" t="s">
        <v>169</v>
      </c>
      <c r="D1" s="131"/>
      <c r="E1" s="131"/>
      <c r="F1" s="131"/>
      <c r="G1" s="131"/>
      <c r="H1" s="131"/>
      <c r="I1" s="131"/>
      <c r="J1" s="132"/>
      <c r="K1" s="130" t="s">
        <v>174</v>
      </c>
      <c r="L1" s="131"/>
      <c r="M1" s="131"/>
      <c r="N1" s="131"/>
      <c r="O1" s="131"/>
      <c r="P1" s="131"/>
      <c r="Q1" s="131"/>
      <c r="R1" s="132"/>
    </row>
    <row r="2" spans="1:18" x14ac:dyDescent="0.25">
      <c r="A2" s="96" t="s">
        <v>145</v>
      </c>
      <c r="B2" s="101" t="s">
        <v>113</v>
      </c>
      <c r="C2" s="107" t="s">
        <v>234</v>
      </c>
      <c r="D2" s="50" t="s">
        <v>235</v>
      </c>
      <c r="E2" s="50" t="s">
        <v>236</v>
      </c>
      <c r="F2" s="50" t="s">
        <v>166</v>
      </c>
      <c r="G2" s="50" t="s">
        <v>167</v>
      </c>
      <c r="H2" s="50" t="s">
        <v>170</v>
      </c>
      <c r="I2" s="51" t="s">
        <v>170</v>
      </c>
      <c r="J2" s="108" t="s">
        <v>175</v>
      </c>
      <c r="K2" s="107" t="s">
        <v>234</v>
      </c>
      <c r="L2" s="50" t="s">
        <v>235</v>
      </c>
      <c r="M2" s="50" t="s">
        <v>236</v>
      </c>
      <c r="N2" s="50" t="s">
        <v>237</v>
      </c>
      <c r="O2" s="50" t="s">
        <v>171</v>
      </c>
      <c r="P2" s="50" t="s">
        <v>166</v>
      </c>
      <c r="Q2" s="50" t="s">
        <v>175</v>
      </c>
      <c r="R2" s="108" t="s">
        <v>170</v>
      </c>
    </row>
    <row r="3" spans="1:18" x14ac:dyDescent="0.25">
      <c r="A3" s="76" t="s">
        <v>146</v>
      </c>
      <c r="B3" s="102"/>
      <c r="C3" s="64" t="s">
        <v>163</v>
      </c>
      <c r="D3" s="52" t="s">
        <v>163</v>
      </c>
      <c r="E3" s="52" t="s">
        <v>163</v>
      </c>
      <c r="F3" s="52">
        <v>1000</v>
      </c>
      <c r="G3" s="99" t="s">
        <v>168</v>
      </c>
      <c r="H3" s="52" t="s">
        <v>171</v>
      </c>
      <c r="I3" s="53" t="s">
        <v>172</v>
      </c>
      <c r="J3" s="94" t="s">
        <v>102</v>
      </c>
      <c r="K3" s="64" t="s">
        <v>163</v>
      </c>
      <c r="L3" s="52"/>
      <c r="M3" s="99" t="s">
        <v>168</v>
      </c>
      <c r="N3" s="52" t="s">
        <v>171</v>
      </c>
      <c r="O3" s="52"/>
      <c r="P3" s="52">
        <v>1000</v>
      </c>
      <c r="Q3" s="52"/>
      <c r="R3" s="93" t="s">
        <v>172</v>
      </c>
    </row>
    <row r="4" spans="1:18" x14ac:dyDescent="0.25">
      <c r="A4" s="76" t="s">
        <v>147</v>
      </c>
      <c r="B4" s="103"/>
      <c r="C4" s="60" t="s">
        <v>164</v>
      </c>
      <c r="D4" s="62" t="s">
        <v>164</v>
      </c>
      <c r="E4" s="62" t="s">
        <v>164</v>
      </c>
      <c r="F4" s="62">
        <v>50</v>
      </c>
      <c r="G4" s="62"/>
      <c r="H4" s="70" t="s">
        <v>176</v>
      </c>
      <c r="I4" s="52" t="s">
        <v>168</v>
      </c>
      <c r="J4" s="97">
        <v>120</v>
      </c>
      <c r="K4" s="64" t="s">
        <v>164</v>
      </c>
      <c r="L4" s="99" t="s">
        <v>176</v>
      </c>
      <c r="M4" s="52" t="s">
        <v>168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177</v>
      </c>
      <c r="E5" s="52" t="s">
        <v>168</v>
      </c>
      <c r="F5" s="52"/>
      <c r="G5" s="99" t="s">
        <v>175</v>
      </c>
      <c r="H5" s="52"/>
      <c r="I5" s="52"/>
      <c r="J5" s="97"/>
      <c r="K5" s="99" t="s">
        <v>177</v>
      </c>
      <c r="M5" s="52" t="s">
        <v>168</v>
      </c>
      <c r="N5" s="52"/>
      <c r="O5" s="52"/>
      <c r="P5" s="52"/>
      <c r="Q5" s="99" t="s">
        <v>175</v>
      </c>
      <c r="R5" s="97"/>
    </row>
    <row r="6" spans="1:18" x14ac:dyDescent="0.25">
      <c r="A6" s="76" t="s">
        <v>183</v>
      </c>
      <c r="B6" s="102"/>
      <c r="C6" s="64" t="s">
        <v>184</v>
      </c>
      <c r="D6" s="52" t="s">
        <v>184</v>
      </c>
      <c r="E6" s="52" t="s">
        <v>184</v>
      </c>
      <c r="F6" s="52"/>
      <c r="G6" s="52"/>
      <c r="H6" s="105" t="s">
        <v>185</v>
      </c>
      <c r="I6" s="52"/>
      <c r="J6" s="97"/>
      <c r="K6" s="64" t="s">
        <v>184</v>
      </c>
      <c r="L6" s="99" t="s">
        <v>176</v>
      </c>
      <c r="M6" s="99" t="s">
        <v>168</v>
      </c>
      <c r="N6" s="52"/>
      <c r="O6" s="52"/>
      <c r="P6" s="52"/>
      <c r="Q6" s="52" t="s">
        <v>175</v>
      </c>
      <c r="R6" s="97"/>
    </row>
    <row r="7" spans="1:18" x14ac:dyDescent="0.25">
      <c r="A7" s="76" t="s">
        <v>149</v>
      </c>
      <c r="B7" s="102" t="s">
        <v>181</v>
      </c>
      <c r="C7" s="64"/>
      <c r="D7" s="52"/>
      <c r="E7" s="52"/>
      <c r="F7" s="52"/>
      <c r="G7" s="52"/>
      <c r="H7" s="52"/>
      <c r="I7" s="52"/>
      <c r="J7" s="97"/>
      <c r="K7" s="99" t="s">
        <v>178</v>
      </c>
      <c r="M7" s="52" t="s">
        <v>168</v>
      </c>
      <c r="N7" s="52"/>
      <c r="O7" s="52" t="s">
        <v>182</v>
      </c>
      <c r="P7" s="52"/>
      <c r="Q7" s="52" t="s">
        <v>175</v>
      </c>
      <c r="R7" s="97"/>
    </row>
    <row r="8" spans="1:18" x14ac:dyDescent="0.25">
      <c r="A8" s="76" t="s">
        <v>150</v>
      </c>
      <c r="B8" s="102" t="s">
        <v>187</v>
      </c>
      <c r="C8" s="64"/>
      <c r="D8" s="52"/>
      <c r="E8" s="52" t="s">
        <v>186</v>
      </c>
      <c r="F8" s="52"/>
      <c r="G8" s="99" t="s">
        <v>175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175</v>
      </c>
      <c r="R8" s="97"/>
    </row>
    <row r="9" spans="1:18" x14ac:dyDescent="0.25">
      <c r="A9" s="76" t="s">
        <v>151</v>
      </c>
      <c r="B9" s="102" t="s">
        <v>187</v>
      </c>
      <c r="C9" s="64"/>
      <c r="D9" s="52" t="s">
        <v>179</v>
      </c>
      <c r="E9" s="1"/>
      <c r="F9" s="52"/>
      <c r="G9" s="99" t="s">
        <v>175</v>
      </c>
      <c r="H9" s="52"/>
      <c r="I9" s="52"/>
      <c r="J9" s="97"/>
      <c r="K9" s="52" t="s">
        <v>179</v>
      </c>
      <c r="L9" s="52"/>
      <c r="M9" s="52"/>
      <c r="N9" s="52"/>
      <c r="O9" s="52"/>
      <c r="P9" s="52"/>
      <c r="Q9" s="99" t="s">
        <v>175</v>
      </c>
      <c r="R9" s="97"/>
    </row>
    <row r="10" spans="1:18" x14ac:dyDescent="0.25">
      <c r="A10" s="76" t="s">
        <v>152</v>
      </c>
      <c r="B10" s="102" t="s">
        <v>188</v>
      </c>
      <c r="C10" s="64"/>
      <c r="D10" s="52" t="s">
        <v>180</v>
      </c>
      <c r="E10" s="1"/>
      <c r="F10" s="52"/>
      <c r="G10" s="52"/>
      <c r="H10" s="52"/>
      <c r="I10" s="52"/>
      <c r="J10" s="97" t="s">
        <v>175</v>
      </c>
      <c r="K10" s="52" t="s">
        <v>180</v>
      </c>
      <c r="L10" s="52"/>
      <c r="M10" s="52" t="s">
        <v>182</v>
      </c>
      <c r="N10" s="52"/>
      <c r="O10" s="52"/>
      <c r="P10" s="52"/>
      <c r="Q10" s="52" t="s">
        <v>175</v>
      </c>
      <c r="R10" s="97"/>
    </row>
    <row r="11" spans="1:18" x14ac:dyDescent="0.25">
      <c r="A11" s="76" t="s">
        <v>153</v>
      </c>
      <c r="B11" s="102" t="s">
        <v>187</v>
      </c>
      <c r="C11" s="64" t="s">
        <v>189</v>
      </c>
      <c r="D11" s="52" t="s">
        <v>190</v>
      </c>
      <c r="E11" s="52" t="s">
        <v>163</v>
      </c>
      <c r="F11" s="52"/>
      <c r="G11" s="99" t="s">
        <v>175</v>
      </c>
      <c r="H11" s="52"/>
      <c r="I11" s="52"/>
      <c r="J11" s="97"/>
      <c r="K11" s="64" t="s">
        <v>196</v>
      </c>
      <c r="L11" s="52"/>
      <c r="M11" s="52"/>
      <c r="N11" s="52"/>
      <c r="O11" s="52"/>
      <c r="P11" s="52"/>
      <c r="Q11" s="99" t="s">
        <v>175</v>
      </c>
      <c r="R11" s="97"/>
    </row>
    <row r="12" spans="1:18" x14ac:dyDescent="0.25">
      <c r="A12" s="76" t="s">
        <v>154</v>
      </c>
      <c r="B12" s="102" t="s">
        <v>192</v>
      </c>
      <c r="C12" s="64"/>
      <c r="D12" s="52" t="s">
        <v>189</v>
      </c>
      <c r="E12" s="52" t="s">
        <v>165</v>
      </c>
      <c r="F12" s="52"/>
      <c r="G12" s="99" t="s">
        <v>175</v>
      </c>
      <c r="H12" s="52"/>
      <c r="I12" s="52"/>
      <c r="J12" s="97"/>
      <c r="K12" s="64" t="s">
        <v>165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192</v>
      </c>
      <c r="C13" s="64"/>
      <c r="D13" s="52"/>
      <c r="E13" s="52"/>
      <c r="F13" s="52"/>
      <c r="G13" s="52"/>
      <c r="H13" s="52"/>
      <c r="I13" s="52"/>
      <c r="J13" s="97"/>
      <c r="K13" s="106" t="s">
        <v>193</v>
      </c>
      <c r="L13" s="52"/>
      <c r="M13" s="99" t="s">
        <v>168</v>
      </c>
      <c r="N13" s="52"/>
      <c r="O13" s="52"/>
      <c r="P13" s="52"/>
      <c r="Q13" s="99" t="s">
        <v>175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194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195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173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  <row r="23" spans="1:18" ht="18.75" x14ac:dyDescent="0.3">
      <c r="A23" s="109" t="s">
        <v>113</v>
      </c>
      <c r="B23" s="8" t="s">
        <v>238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2022-08-08T09:26:11Z</dcterms:modified>
</cp:coreProperties>
</file>