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BAB7723C-EAF0-40BF-8410-96DB5A5E86E5}" xr6:coauthVersionLast="47" xr6:coauthVersionMax="47" xr10:uidLastSave="{00000000-0000-0000-0000-000000000000}"/>
  <bookViews>
    <workbookView xWindow="-120" yWindow="-120" windowWidth="29040" windowHeight="15720" activeTab="3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D16" i="6"/>
  <c r="C16" i="6"/>
  <c r="D15" i="6"/>
  <c r="C15" i="6"/>
  <c r="D14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8" i="3"/>
  <c r="C18" i="3"/>
  <c r="D18" i="3"/>
  <c r="B19" i="3"/>
  <c r="C19" i="3"/>
  <c r="D19" i="3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C17" i="3"/>
  <c r="D12" i="3"/>
  <c r="D13" i="3"/>
  <c r="D14" i="3"/>
  <c r="D15" i="3"/>
  <c r="D16" i="3"/>
  <c r="D17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<sst xmlns="http://schemas.openxmlformats.org/spreadsheetml/2006/main" count="132" uniqueCount="81">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</sst>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7</xdr:row>
      <xdr:rowOff>180975</xdr:rowOff>
    </xdr:from>
    <xdr:to>
      <xdr:col>19</xdr:col>
      <xdr:colOff>458023</xdr:colOff>
      <xdr:row>23</xdr:row>
      <xdr:rowOff>124242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75" y="1514475"/>
          <a:ext cx="5896798" cy="2991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54" t="s">
        <v>5</v>
      </c>
      <c r="B1" s="55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56" t="s">
        <v>33</v>
      </c>
      <c r="C1" s="58"/>
      <c r="D1" s="58"/>
      <c r="E1" s="58"/>
      <c r="F1" s="57"/>
      <c r="G1" s="56" t="s">
        <v>38</v>
      </c>
      <c r="H1" s="57"/>
      <c r="I1" s="59" t="s">
        <v>40</v>
      </c>
      <c r="J1" s="59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60"/>
      <c r="J2" s="60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B19" sqref="B1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11800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200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90000</v>
      </c>
      <c r="C4" s="47"/>
      <c r="D4" s="47"/>
      <c r="E4" s="47"/>
    </row>
    <row r="5" spans="1:14" x14ac:dyDescent="0.25">
      <c r="A5" s="4" t="s">
        <v>68</v>
      </c>
      <c r="B5" s="1">
        <v>400</v>
      </c>
      <c r="C5" s="47"/>
      <c r="D5" s="47"/>
      <c r="E5" s="47"/>
    </row>
    <row r="6" spans="1:14" x14ac:dyDescent="0.25">
      <c r="A6" s="4" t="s">
        <v>69</v>
      </c>
      <c r="B6" s="1">
        <v>650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61" t="s">
        <v>71</v>
      </c>
      <c r="B9" s="61"/>
      <c r="C9" s="61"/>
      <c r="D9" s="61"/>
      <c r="E9" s="61"/>
      <c r="F9" s="61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11475</v>
      </c>
      <c r="C11" s="1">
        <f>IF(ISEVEN(A11),$B$5*PI()*0.75,$B$6*PI()/2)</f>
        <v>1021.0176124166827</v>
      </c>
      <c r="D11" s="1">
        <v>0</v>
      </c>
      <c r="E11" s="1">
        <f>MAX(D11:D23)</f>
        <v>2600</v>
      </c>
      <c r="F11" s="1">
        <f>SUM(B11:B32) + SUM(C11:C32)</f>
        <v>95749.999246391162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11075</v>
      </c>
      <c r="C12" s="1">
        <f>IF(ISEVEN(A12),$B$5*PI()*0.75,$B$6*PI()/2)</f>
        <v>942.47779607693792</v>
      </c>
      <c r="D12" s="1">
        <f t="shared" ref="D12:D19" si="0">IF(ISEVEN(A12),A12/2*$B$6,(A12-((A12-1)/2)*$B$7)*$B$3+$B$5)</f>
        <v>650</v>
      </c>
    </row>
    <row r="13" spans="1:14" x14ac:dyDescent="0.25">
      <c r="A13" s="1">
        <v>3</v>
      </c>
      <c r="B13" s="1">
        <f>IF(ISEVEN(A13),B12-$B$5*0.5-$B$3,B12-$B$5*0.5-$B$6*0.5)</f>
        <v>10550</v>
      </c>
      <c r="C13" s="1">
        <f t="shared" ref="C13:C19" si="1">IF(ISEVEN(A13),$B$5*PI()*0.75,$B$6*PI()/2)</f>
        <v>1021.0176124166827</v>
      </c>
      <c r="D13" s="1">
        <f t="shared" si="0"/>
        <v>800</v>
      </c>
    </row>
    <row r="14" spans="1:14" x14ac:dyDescent="0.25">
      <c r="A14" s="1">
        <v>4</v>
      </c>
      <c r="B14" s="1">
        <f t="shared" ref="B14:B19" si="2">IF(ISEVEN(A14),B13-$B$5*0.5-$B$3,B13-$B$5*0.5-$B$6*0.5)</f>
        <v>10150</v>
      </c>
      <c r="C14" s="1">
        <f t="shared" si="1"/>
        <v>942.47779607693792</v>
      </c>
      <c r="D14" s="1">
        <f t="shared" si="0"/>
        <v>1300</v>
      </c>
    </row>
    <row r="15" spans="1:14" x14ac:dyDescent="0.25">
      <c r="A15" s="1">
        <v>5</v>
      </c>
      <c r="B15" s="1">
        <f t="shared" si="2"/>
        <v>9625</v>
      </c>
      <c r="C15" s="1">
        <f t="shared" si="1"/>
        <v>1021.0176124166827</v>
      </c>
      <c r="D15" s="1">
        <f t="shared" si="0"/>
        <v>1000</v>
      </c>
    </row>
    <row r="16" spans="1:14" x14ac:dyDescent="0.25">
      <c r="A16" s="1">
        <v>6</v>
      </c>
      <c r="B16" s="1">
        <f t="shared" si="2"/>
        <v>9225</v>
      </c>
      <c r="C16" s="1">
        <f t="shared" si="1"/>
        <v>942.47779607693792</v>
      </c>
      <c r="D16" s="1">
        <f t="shared" si="0"/>
        <v>1950</v>
      </c>
    </row>
    <row r="17" spans="1:4" x14ac:dyDescent="0.25">
      <c r="A17" s="1">
        <v>7</v>
      </c>
      <c r="B17" s="1">
        <f t="shared" si="2"/>
        <v>8700</v>
      </c>
      <c r="C17" s="1">
        <f t="shared" si="1"/>
        <v>1021.0176124166827</v>
      </c>
      <c r="D17" s="1">
        <f t="shared" si="0"/>
        <v>1200</v>
      </c>
    </row>
    <row r="18" spans="1:4" x14ac:dyDescent="0.25">
      <c r="A18" s="1">
        <v>8</v>
      </c>
      <c r="B18" s="1">
        <f t="shared" si="2"/>
        <v>8300</v>
      </c>
      <c r="C18" s="1">
        <f t="shared" si="1"/>
        <v>942.47779607693792</v>
      </c>
      <c r="D18" s="1">
        <f t="shared" si="0"/>
        <v>2600</v>
      </c>
    </row>
    <row r="19" spans="1:4" x14ac:dyDescent="0.25">
      <c r="A19" s="1">
        <v>9</v>
      </c>
      <c r="B19" s="1">
        <f t="shared" si="2"/>
        <v>7775</v>
      </c>
      <c r="C19" s="1">
        <f t="shared" si="1"/>
        <v>1021.0176124166827</v>
      </c>
      <c r="D19" s="1">
        <f t="shared" si="0"/>
        <v>1400</v>
      </c>
    </row>
    <row r="20" spans="1:4" x14ac:dyDescent="0.25">
      <c r="A20" s="1">
        <v>10</v>
      </c>
      <c r="B20" s="1"/>
      <c r="C20" s="1"/>
      <c r="D20" s="1"/>
    </row>
    <row r="21" spans="1:4" x14ac:dyDescent="0.25">
      <c r="A21" s="1">
        <v>11</v>
      </c>
      <c r="B21" s="1"/>
      <c r="C21" s="1"/>
      <c r="D21" s="1"/>
    </row>
    <row r="22" spans="1:4" x14ac:dyDescent="0.25">
      <c r="A22" s="1">
        <v>12</v>
      </c>
      <c r="B22" s="1"/>
      <c r="C22" s="1"/>
      <c r="D22" s="1"/>
    </row>
    <row r="23" spans="1:4" x14ac:dyDescent="0.25">
      <c r="A23" s="1">
        <v>13</v>
      </c>
      <c r="B23" s="1"/>
      <c r="C23" s="1"/>
      <c r="D23" s="1"/>
    </row>
    <row r="24" spans="1:4" x14ac:dyDescent="0.25">
      <c r="A24" s="1">
        <v>14</v>
      </c>
      <c r="B24" s="1"/>
      <c r="C24" s="1"/>
      <c r="D24" s="1"/>
    </row>
    <row r="25" spans="1:4" x14ac:dyDescent="0.25">
      <c r="A25" s="1">
        <v>15</v>
      </c>
      <c r="B25" s="1"/>
      <c r="C25" s="1"/>
      <c r="D25" s="1"/>
    </row>
    <row r="26" spans="1:4" x14ac:dyDescent="0.25">
      <c r="A26" s="1">
        <v>16</v>
      </c>
      <c r="B26" s="1"/>
      <c r="C26" s="1"/>
      <c r="D26" s="1"/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tabSelected="1" workbookViewId="0">
      <selection activeCell="D16" sqref="D16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9500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300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61" t="s">
        <v>71</v>
      </c>
      <c r="B9" s="61"/>
      <c r="C9" s="61"/>
      <c r="D9" s="61"/>
      <c r="E9" s="61"/>
      <c r="F9" s="61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9050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52959.357668809753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8435</v>
      </c>
      <c r="C12" s="1">
        <f>IF(ISEVEN(A12),$B$5*PI()*0.75,$B$6*PI()/2)</f>
        <v>1484.4025288211774</v>
      </c>
      <c r="D12" s="1">
        <f t="shared" ref="D12:D19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6785</v>
      </c>
      <c r="C13" s="1">
        <f t="shared" ref="C13:C19" si="1">IF(ISEVEN(A13),$B$5*PI()*0.75,$B$6*PI()/2)</f>
        <v>1413.7166941154069</v>
      </c>
      <c r="D13" s="1">
        <f t="shared" si="0"/>
        <v>1230</v>
      </c>
    </row>
    <row r="14" spans="1:14" x14ac:dyDescent="0.25">
      <c r="A14" s="1">
        <v>4</v>
      </c>
      <c r="B14" s="1">
        <f>B13-B5-B3</f>
        <v>5855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>B14+B6</f>
        <v>6755</v>
      </c>
      <c r="C15" s="1">
        <f t="shared" si="1"/>
        <v>1413.7166941154069</v>
      </c>
      <c r="D15" s="1">
        <f t="shared" si="0"/>
        <v>1530</v>
      </c>
    </row>
    <row r="16" spans="1:14" x14ac:dyDescent="0.25">
      <c r="A16" s="1">
        <v>6</v>
      </c>
      <c r="B16" s="1">
        <f>B15+B5</f>
        <v>7385</v>
      </c>
      <c r="C16" s="1">
        <f t="shared" si="1"/>
        <v>1484.4025288211774</v>
      </c>
      <c r="D16" s="1">
        <f t="shared" si="0"/>
        <v>2700</v>
      </c>
    </row>
    <row r="17" spans="1:4" x14ac:dyDescent="0.25">
      <c r="A17" s="1">
        <v>7</v>
      </c>
      <c r="B17" s="1"/>
      <c r="C17" s="1"/>
      <c r="D17" s="1"/>
    </row>
    <row r="18" spans="1:4" x14ac:dyDescent="0.25">
      <c r="A18" s="1">
        <v>8</v>
      </c>
      <c r="B18" s="1"/>
      <c r="C18" s="1"/>
      <c r="D18" s="1"/>
    </row>
    <row r="19" spans="1:4" x14ac:dyDescent="0.25">
      <c r="A19" s="1">
        <v>9</v>
      </c>
      <c r="B19" s="1"/>
      <c r="C19" s="1"/>
      <c r="D19" s="1"/>
    </row>
    <row r="20" spans="1:4" x14ac:dyDescent="0.25">
      <c r="A20" s="1">
        <v>10</v>
      </c>
      <c r="B20" s="1"/>
      <c r="C20" s="1"/>
      <c r="D20" s="1"/>
    </row>
    <row r="21" spans="1:4" x14ac:dyDescent="0.25">
      <c r="A21" s="1">
        <v>11</v>
      </c>
      <c r="B21" s="1"/>
      <c r="C21" s="1"/>
      <c r="D21" s="1"/>
    </row>
    <row r="22" spans="1:4" x14ac:dyDescent="0.25">
      <c r="A22" s="1">
        <v>12</v>
      </c>
      <c r="B22" s="1"/>
      <c r="C22" s="1"/>
      <c r="D22" s="1"/>
    </row>
    <row r="23" spans="1:4" x14ac:dyDescent="0.25">
      <c r="A23" s="1">
        <v>13</v>
      </c>
      <c r="B23" s="1"/>
      <c r="C23" s="1"/>
      <c r="D23" s="1"/>
    </row>
    <row r="24" spans="1:4" x14ac:dyDescent="0.25">
      <c r="A24" s="1">
        <v>14</v>
      </c>
      <c r="B24" s="1"/>
      <c r="C24" s="1"/>
      <c r="D24" s="1"/>
    </row>
    <row r="25" spans="1:4" x14ac:dyDescent="0.25">
      <c r="A25" s="1">
        <v>15</v>
      </c>
      <c r="B25" s="1"/>
      <c r="C25" s="1"/>
      <c r="D25" s="1"/>
    </row>
    <row r="26" spans="1:4" x14ac:dyDescent="0.25">
      <c r="A26" s="1">
        <v>16</v>
      </c>
      <c r="B26" s="1"/>
      <c r="C26" s="1"/>
      <c r="D26" s="1"/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61" t="s">
        <v>77</v>
      </c>
      <c r="B9" s="61"/>
      <c r="C9" s="61"/>
      <c r="D9" s="61"/>
      <c r="E9" s="61"/>
      <c r="F9" s="61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TestPrezziPesi</vt:lpstr>
      <vt:lpstr>TestCasseFerro</vt:lpstr>
      <vt:lpstr>SimulazioneConf1</vt:lpstr>
      <vt:lpstr>SimulazioneConf7</vt:lpstr>
      <vt:lpstr>SimulazioneConf6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2021-11-26T10:00:01Z</dcterms:modified>
</cp:coreProperties>
</file>