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 Nardone\Desktop\Code\Excel\"/>
    </mc:Choice>
  </mc:AlternateContent>
  <xr:revisionPtr revIDLastSave="0" documentId="13_ncr:1_{27177F79-54CA-45D9-9772-6E963A582B74}" xr6:coauthVersionLast="47" xr6:coauthVersionMax="47" xr10:uidLastSave="{00000000-0000-0000-0000-000000000000}"/>
  <bookViews>
    <workbookView xWindow="768" yWindow="768" windowWidth="19224" windowHeight="10860" firstSheet="5" activeTab="8" xr2:uid="{B9882B9D-3134-4654-9811-8356FEE70377}"/>
  </bookViews>
  <sheets>
    <sheet name="ARRAYS" sheetId="10" r:id="rId1"/>
    <sheet name="FILTER" sheetId="1" r:id="rId2"/>
    <sheet name="RANDARRAY" sheetId="2" r:id="rId3"/>
    <sheet name="SEQUENCE" sheetId="3" r:id="rId4"/>
    <sheet name="SORT" sheetId="4" r:id="rId5"/>
    <sheet name="SORTBY" sheetId="5" r:id="rId6"/>
    <sheet name="UNIQUE" sheetId="6" r:id="rId7"/>
    <sheet name="XLOOKUP" sheetId="8" r:id="rId8"/>
    <sheet name="XMATCH" sheetId="9" r:id="rId9"/>
  </sheets>
  <definedNames>
    <definedName name="_xlnm._FilterDatabase" localSheetId="1" hidden="1">FILTER!$B$3:$E$3</definedName>
    <definedName name="_xlnm._FilterDatabase" localSheetId="6" hidden="1">UNIQUE!$B$4:$E$23</definedName>
    <definedName name="Deb" localSheetId="7" hidden="1">{"FirstQ",#N/A,FALSE,"Budget2000";"SecondQ",#N/A,FALSE,"Budget2000"}</definedName>
    <definedName name="Deb" hidden="1">{"FirstQ",#N/A,FALSE,"Budget2000";"SecondQ",#N/A,FALSE,"Budget2000"}</definedName>
    <definedName name="ee" localSheetId="7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7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7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7" hidden="1">{"FirstQ",#N/A,FALSE,"Budget2000";"SecondQ",#N/A,FALSE,"Budget2000"}</definedName>
    <definedName name="rr" hidden="1">{"FirstQ",#N/A,FALSE,"Budget2000";"SecondQ",#N/A,FALSE,"Budget2000"}</definedName>
    <definedName name="rrr" localSheetId="7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7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7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wrn.AllData." localSheetId="7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7" hidden="1">{"FirstQ",#N/A,FALSE,"Budget2000";"SecondQ",#N/A,FALSE,"Budget2000"}</definedName>
    <definedName name="wrn.FirstHalf." hidden="1">{"FirstQ",#N/A,FALSE,"Budget2000";"SecondQ",#N/A,FALSE,"Budget2000"}</definedName>
    <definedName name="wwerwr" localSheetId="7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7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7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9" l="1" a="1"/>
  <c r="D40" i="9" s="1"/>
  <c r="F4" i="9"/>
  <c r="H8" i="8"/>
  <c r="H7" i="8"/>
  <c r="H6" i="8"/>
  <c r="H5" i="8"/>
  <c r="B25" i="4" a="1"/>
  <c r="B25" i="4" s="1"/>
  <c r="L3" i="4" a="1"/>
  <c r="L3" i="4" s="1"/>
  <c r="G3" i="4" a="1"/>
  <c r="G3" i="4" s="1"/>
  <c r="B3" i="3" a="1"/>
  <c r="B3" i="3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" i="2"/>
  <c r="E8" i="2" a="1"/>
  <c r="E8" i="2" s="1"/>
  <c r="E2" i="2" a="1"/>
  <c r="E2" i="2" s="1"/>
  <c r="I4" i="1" a="1"/>
  <c r="I4" i="1" s="1"/>
  <c r="D8" i="10" a="1"/>
  <c r="D8" i="10" s="1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<sst xmlns="http://schemas.openxmlformats.org/spreadsheetml/2006/main" count="458" uniqueCount="105">
  <si>
    <t>East</t>
  </si>
  <si>
    <t>West</t>
  </si>
  <si>
    <t>South</t>
  </si>
  <si>
    <t>North</t>
  </si>
  <si>
    <t>Block</t>
  </si>
  <si>
    <t>Student</t>
  </si>
  <si>
    <t>Exam</t>
  </si>
  <si>
    <t>Mark</t>
  </si>
  <si>
    <t>Deb</t>
  </si>
  <si>
    <t>Adam</t>
  </si>
  <si>
    <t>Ben</t>
  </si>
  <si>
    <t>Sam</t>
  </si>
  <si>
    <t>Susie</t>
  </si>
  <si>
    <t>Brooke</t>
  </si>
  <si>
    <t>Courtney</t>
  </si>
  <si>
    <t>Kata</t>
  </si>
  <si>
    <t>James</t>
  </si>
  <si>
    <t>Rob</t>
  </si>
  <si>
    <t>Meesh</t>
  </si>
  <si>
    <t>Matilda</t>
  </si>
  <si>
    <t>Alex</t>
  </si>
  <si>
    <t>Juan</t>
  </si>
  <si>
    <t>Chris</t>
  </si>
  <si>
    <t>Vinit</t>
  </si>
  <si>
    <t>Sally</t>
  </si>
  <si>
    <t>Phil</t>
  </si>
  <si>
    <t>Claire</t>
  </si>
  <si>
    <t>English</t>
  </si>
  <si>
    <t>Maths</t>
  </si>
  <si>
    <t>History</t>
  </si>
  <si>
    <t>French</t>
  </si>
  <si>
    <t>Fruit</t>
  </si>
  <si>
    <t>Apples</t>
  </si>
  <si>
    <t>Plums</t>
  </si>
  <si>
    <t>Grapes</t>
  </si>
  <si>
    <t>MARKET RESEARCH: Revenue and Profit for Popular iPhone Apps (2019)</t>
  </si>
  <si>
    <t>Category</t>
  </si>
  <si>
    <t>App</t>
  </si>
  <si>
    <t>Type</t>
  </si>
  <si>
    <t>Revenue</t>
  </si>
  <si>
    <t>Profit</t>
  </si>
  <si>
    <t>Select App:</t>
  </si>
  <si>
    <t>Candy Crush</t>
  </si>
  <si>
    <t>Game</t>
  </si>
  <si>
    <t>Temple Run</t>
  </si>
  <si>
    <t>In-App Purchases</t>
  </si>
  <si>
    <t>Doom</t>
  </si>
  <si>
    <t>Bejewelled</t>
  </si>
  <si>
    <t>Productivity</t>
  </si>
  <si>
    <t>Office Lens</t>
  </si>
  <si>
    <t>Free</t>
  </si>
  <si>
    <t>Google Docs</t>
  </si>
  <si>
    <t>OneDrive</t>
  </si>
  <si>
    <t>Social Media</t>
  </si>
  <si>
    <t>Twitter</t>
  </si>
  <si>
    <t>Instagram</t>
  </si>
  <si>
    <t>Facebook</t>
  </si>
  <si>
    <t>Communications</t>
  </si>
  <si>
    <t>Messenger</t>
  </si>
  <si>
    <t>WhatsApp</t>
  </si>
  <si>
    <t>Slack</t>
  </si>
  <si>
    <t>LinkedIn</t>
  </si>
  <si>
    <t>Photography</t>
  </si>
  <si>
    <t>FaceTune</t>
  </si>
  <si>
    <t>Layout</t>
  </si>
  <si>
    <t>Camera Pro</t>
  </si>
  <si>
    <t>Lightroom</t>
  </si>
  <si>
    <t>Subscription</t>
  </si>
  <si>
    <t>Google Calendar</t>
  </si>
  <si>
    <t>Utilities</t>
  </si>
  <si>
    <t>Google Maps</t>
  </si>
  <si>
    <t>Shopping</t>
  </si>
  <si>
    <t>Amazon</t>
  </si>
  <si>
    <t>Music</t>
  </si>
  <si>
    <t>Amazon Music</t>
  </si>
  <si>
    <t>Spotify</t>
  </si>
  <si>
    <t>YouTube</t>
  </si>
  <si>
    <t>Travel</t>
  </si>
  <si>
    <t>Booking</t>
  </si>
  <si>
    <t>AirBnb</t>
  </si>
  <si>
    <t>Dating</t>
  </si>
  <si>
    <t>Tinder</t>
  </si>
  <si>
    <t>Twitch</t>
  </si>
  <si>
    <t>TikTok</t>
  </si>
  <si>
    <t>Position</t>
  </si>
  <si>
    <t>Apple</t>
  </si>
  <si>
    <t>Orange</t>
  </si>
  <si>
    <t>Banana</t>
  </si>
  <si>
    <t>Price Per Item</t>
  </si>
  <si>
    <t>Quantity</t>
  </si>
  <si>
    <t>Total</t>
  </si>
  <si>
    <t>Apps</t>
  </si>
  <si>
    <t>Sales Rep</t>
  </si>
  <si>
    <t>Deborah Ashby</t>
  </si>
  <si>
    <t>Adam Lacey</t>
  </si>
  <si>
    <t>Susie Smith</t>
  </si>
  <si>
    <t>Michael Fellows</t>
  </si>
  <si>
    <t>Stannis Kostas</t>
  </si>
  <si>
    <t>Claire Goodacre</t>
  </si>
  <si>
    <t>Jan</t>
  </si>
  <si>
    <t>Feb</t>
  </si>
  <si>
    <t>Mar</t>
  </si>
  <si>
    <t>Month</t>
  </si>
  <si>
    <t>Meesh Nah</t>
  </si>
  <si>
    <t>Array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</si>
</sst>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.00"/>
    <numFmt numFmtId="166" formatCode="&quot;$&quot;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Segoe UI"/>
      <family val="2"/>
    </font>
    <font>
      <sz val="11"/>
      <color theme="1"/>
      <name val="Segoe UI"/>
      <family val="2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4" fillId="4" borderId="6" xfId="0" applyFont="1" applyFill="1" applyBorder="1"/>
    <xf numFmtId="0" fontId="5" fillId="4" borderId="6" xfId="0" applyFont="1" applyFill="1" applyBorder="1"/>
    <xf numFmtId="0" fontId="5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 wrapText="1"/>
    </xf>
    <xf numFmtId="0" fontId="3" fillId="0" borderId="6" xfId="0" applyFont="1" applyBorder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  <xf numFmtId="3" fontId="0" fillId="6" borderId="7" xfId="0" applyNumberFormat="1" applyFill="1" applyBorder="1"/>
    <xf numFmtId="164" fontId="0" fillId="6" borderId="7" xfId="1" applyFont="1" applyFill="1" applyBorder="1"/>
    <xf numFmtId="0" fontId="6" fillId="5" borderId="0" xfId="0" applyFont="1" applyFill="1" applyAlignment="1">
      <alignment horizontal="left" wrapText="1"/>
    </xf>
    <xf numFmtId="0" fontId="6" fillId="5" borderId="0" xfId="0" applyFont="1" applyFill="1"/>
    <xf numFmtId="0" fontId="7" fillId="0" borderId="0" xfId="0" applyFont="1"/>
    <xf numFmtId="165" fontId="7" fillId="0" borderId="0" xfId="0" applyNumberFormat="1" applyFont="1"/>
    <xf numFmtId="0" fontId="6" fillId="7" borderId="3" xfId="0" applyFont="1" applyFill="1" applyBorder="1"/>
    <xf numFmtId="0" fontId="3" fillId="0" borderId="1" xfId="0" applyFont="1" applyBorder="1"/>
    <xf numFmtId="0" fontId="0" fillId="0" borderId="1" xfId="0" applyBorder="1"/>
    <xf numFmtId="166" fontId="0" fillId="0" borderId="0" xfId="1" applyNumberFormat="1" applyFont="1"/>
    <xf numFmtId="0" fontId="8" fillId="0" borderId="0" xfId="0" applyFont="1"/>
    <xf numFmtId="0" fontId="6" fillId="9" borderId="8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7" fillId="0" borderId="10" xfId="0" applyFont="1" applyBorder="1"/>
    <xf numFmtId="0" fontId="7" fillId="0" borderId="6" xfId="0" applyFont="1" applyBorder="1"/>
    <xf numFmtId="0" fontId="6" fillId="9" borderId="8" xfId="0" applyFont="1" applyFill="1" applyBorder="1"/>
    <xf numFmtId="0" fontId="6" fillId="9" borderId="1" xfId="0" applyFont="1" applyFill="1" applyBorder="1"/>
    <xf numFmtId="0" fontId="6" fillId="9" borderId="9" xfId="0" applyFont="1" applyFill="1" applyBorder="1"/>
    <xf numFmtId="0" fontId="7" fillId="0" borderId="12" xfId="0" applyFont="1" applyBorder="1"/>
    <xf numFmtId="166" fontId="7" fillId="0" borderId="0" xfId="1" applyNumberFormat="1" applyFont="1" applyBorder="1"/>
    <xf numFmtId="166" fontId="7" fillId="0" borderId="13" xfId="1" applyNumberFormat="1" applyFont="1" applyBorder="1"/>
    <xf numFmtId="166" fontId="7" fillId="0" borderId="6" xfId="1" applyNumberFormat="1" applyFont="1" applyBorder="1"/>
    <xf numFmtId="166" fontId="7" fillId="0" borderId="11" xfId="1" applyNumberFormat="1" applyFont="1" applyBorder="1"/>
    <xf numFmtId="0" fontId="6" fillId="9" borderId="9" xfId="0" applyFont="1" applyFill="1" applyBorder="1" applyAlignment="1">
      <alignment horizontal="left"/>
    </xf>
    <xf numFmtId="166" fontId="7" fillId="0" borderId="11" xfId="0" applyNumberFormat="1" applyFont="1" applyBorder="1"/>
    <xf numFmtId="0" fontId="8" fillId="0" borderId="3" xfId="0" applyFont="1" applyBorder="1"/>
    <xf numFmtId="0" fontId="7" fillId="0" borderId="3" xfId="0" applyFont="1" applyBorder="1"/>
    <xf numFmtId="0" fontId="9" fillId="2" borderId="2" xfId="0" applyFont="1" applyFill="1" applyBorder="1"/>
    <xf numFmtId="0" fontId="10" fillId="3" borderId="4" xfId="0" applyFont="1" applyFill="1" applyBorder="1"/>
    <xf numFmtId="0" fontId="9" fillId="0" borderId="2" xfId="0" applyFont="1" applyBorder="1"/>
    <xf numFmtId="0" fontId="8" fillId="0" borderId="5" xfId="0" applyFont="1" applyBorder="1"/>
    <xf numFmtId="0" fontId="8" fillId="2" borderId="0" xfId="0" applyFont="1" applyFill="1"/>
    <xf numFmtId="0" fontId="11" fillId="8" borderId="0" xfId="0" applyFont="1" applyFill="1"/>
    <xf numFmtId="0" fontId="11" fillId="0" borderId="0" xfId="0" applyFont="1"/>
    <xf numFmtId="0" fontId="9" fillId="2" borderId="6" xfId="0" applyFont="1" applyFill="1" applyBorder="1"/>
  </cellXfs>
  <cellStyles count="2">
    <cellStyle name="Currency" xfId="1" builtinId="4"/>
    <cellStyle name="Normal" xfId="0" builtinId="0"/>
  </cellStyles>
  <dxfs count="8"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21D9A9-5E4E-4682-B20E-4420AEE45D3D}" name="Table1" displayName="Table1" ref="B3:E23" totalsRowShown="0" headerRowDxfId="0" dataDxfId="1" headerRowBorderDxfId="6" tableBorderDxfId="7">
  <autoFilter ref="B3:E23" xr:uid="{2221D9A9-5E4E-4682-B20E-4420AEE45D3D}"/>
  <tableColumns count="4">
    <tableColumn id="1" xr3:uid="{009E556E-4AC1-425A-8206-46CF4CF0006D}" name="Block" dataDxfId="5"/>
    <tableColumn id="2" xr3:uid="{F93D30DC-54E6-4181-B5CE-F9557885AF97}" name="Student" dataDxfId="4"/>
    <tableColumn id="3" xr3:uid="{6F798208-D54F-4E2D-BF32-0E41B17719C5}" name="Exam" dataDxfId="3"/>
    <tableColumn id="4" xr3:uid="{5329AE63-0B75-452D-AA7E-1462B2B7F605}" name="Mar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5DB6-5DA7-4B01-BD36-9BA9D51F700B}">
  <dimension ref="B3:E9"/>
  <sheetViews>
    <sheetView zoomScale="120" zoomScaleNormal="120" workbookViewId="0">
      <selection activeCell="D8" sqref="D8"/>
    </sheetView>
  </sheetViews>
  <sheetFormatPr defaultRowHeight="14.4" x14ac:dyDescent="0.3"/>
  <cols>
    <col min="3" max="3" width="16.5546875" customWidth="1"/>
  </cols>
  <sheetData>
    <row r="3" spans="2:5" x14ac:dyDescent="0.3">
      <c r="B3" s="1" t="s">
        <v>31</v>
      </c>
      <c r="C3" s="1" t="s">
        <v>88</v>
      </c>
      <c r="D3" s="1" t="s">
        <v>89</v>
      </c>
      <c r="E3" s="1"/>
    </row>
    <row r="4" spans="2:5" x14ac:dyDescent="0.3">
      <c r="B4" t="s">
        <v>85</v>
      </c>
      <c r="C4" s="8">
        <v>5</v>
      </c>
      <c r="D4">
        <v>10</v>
      </c>
      <c r="E4" s="8"/>
    </row>
    <row r="5" spans="2:5" x14ac:dyDescent="0.3">
      <c r="B5" t="s">
        <v>86</v>
      </c>
      <c r="C5" s="8">
        <v>3</v>
      </c>
      <c r="D5">
        <v>5</v>
      </c>
      <c r="E5" s="8"/>
    </row>
    <row r="6" spans="2:5" x14ac:dyDescent="0.3">
      <c r="B6" t="s">
        <v>87</v>
      </c>
      <c r="C6" s="8">
        <v>2</v>
      </c>
      <c r="D6">
        <v>8</v>
      </c>
      <c r="E6" s="8"/>
    </row>
    <row r="7" spans="2:5" x14ac:dyDescent="0.3">
      <c r="B7" t="s">
        <v>34</v>
      </c>
      <c r="C7" s="8">
        <v>4</v>
      </c>
      <c r="D7">
        <v>12</v>
      </c>
      <c r="E7" s="8"/>
    </row>
    <row r="8" spans="2:5" x14ac:dyDescent="0.3">
      <c r="B8" s="17" t="s">
        <v>90</v>
      </c>
      <c r="C8" s="18"/>
      <c r="D8" s="18">
        <f t="array" ref="D8">SUM(C4:C7*D4:D7)</f>
        <v>129</v>
      </c>
      <c r="E8" s="8"/>
    </row>
    <row r="9" spans="2:5" x14ac:dyDescent="0.3">
      <c r="D9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5F71-2F06-4F54-A3F8-278091317180}">
  <dimension ref="B3:L23"/>
  <sheetViews>
    <sheetView workbookViewId="0">
      <selection activeCell="G12" sqref="G12"/>
    </sheetView>
  </sheetViews>
  <sheetFormatPr defaultRowHeight="15.6" x14ac:dyDescent="0.3"/>
  <cols>
    <col min="1" max="2" width="8.88671875" style="20"/>
    <col min="3" max="3" width="10.5546875" style="20" customWidth="1"/>
    <col min="4" max="16384" width="8.88671875" style="20"/>
  </cols>
  <sheetData>
    <row r="3" spans="2:12" x14ac:dyDescent="0.3">
      <c r="B3" s="44" t="s">
        <v>4</v>
      </c>
      <c r="C3" s="44" t="s">
        <v>5</v>
      </c>
      <c r="D3" s="44" t="s">
        <v>6</v>
      </c>
      <c r="E3" s="44" t="s">
        <v>7</v>
      </c>
      <c r="G3" s="38" t="s">
        <v>4</v>
      </c>
      <c r="I3" s="39" t="s">
        <v>4</v>
      </c>
      <c r="J3" s="39" t="s">
        <v>5</v>
      </c>
      <c r="K3" s="39" t="s">
        <v>6</v>
      </c>
      <c r="L3" s="39" t="s">
        <v>7</v>
      </c>
    </row>
    <row r="4" spans="2:12" x14ac:dyDescent="0.3">
      <c r="B4" s="20" t="s">
        <v>0</v>
      </c>
      <c r="C4" s="20" t="s">
        <v>8</v>
      </c>
      <c r="D4" s="20" t="s">
        <v>27</v>
      </c>
      <c r="E4" s="20">
        <v>60</v>
      </c>
      <c r="G4" s="40" t="s">
        <v>1</v>
      </c>
      <c r="I4" s="41" t="str" cm="1">
        <f t="array" ref="I4:L8">_xlfn._xlws.FILTER(Table1[],(Table1[Block]=G4)*(Table1[Exam]=G7),"No record")</f>
        <v>West</v>
      </c>
      <c r="J4" s="41" t="str">
        <v>Adam</v>
      </c>
      <c r="K4" s="41" t="str">
        <v>Maths</v>
      </c>
      <c r="L4" s="41">
        <v>72</v>
      </c>
    </row>
    <row r="5" spans="2:12" x14ac:dyDescent="0.3">
      <c r="B5" s="20" t="s">
        <v>1</v>
      </c>
      <c r="C5" s="20" t="s">
        <v>9</v>
      </c>
      <c r="D5" s="20" t="s">
        <v>28</v>
      </c>
      <c r="E5" s="20">
        <v>72</v>
      </c>
      <c r="I5" s="41" t="str">
        <v>West</v>
      </c>
      <c r="J5" s="41" t="str">
        <v>Brooke</v>
      </c>
      <c r="K5" s="41" t="str">
        <v>Maths</v>
      </c>
      <c r="L5" s="41">
        <v>73</v>
      </c>
    </row>
    <row r="6" spans="2:12" x14ac:dyDescent="0.3">
      <c r="B6" s="20" t="s">
        <v>2</v>
      </c>
      <c r="C6" s="20" t="s">
        <v>10</v>
      </c>
      <c r="D6" s="20" t="s">
        <v>29</v>
      </c>
      <c r="E6" s="20">
        <v>72</v>
      </c>
      <c r="G6" s="38" t="s">
        <v>6</v>
      </c>
      <c r="I6" s="41" t="str">
        <v>West</v>
      </c>
      <c r="J6" s="41" t="str">
        <v>Rob</v>
      </c>
      <c r="K6" s="41" t="str">
        <v>Maths</v>
      </c>
      <c r="L6" s="41">
        <v>80</v>
      </c>
    </row>
    <row r="7" spans="2:12" x14ac:dyDescent="0.3">
      <c r="B7" s="20" t="s">
        <v>3</v>
      </c>
      <c r="C7" s="20" t="s">
        <v>11</v>
      </c>
      <c r="D7" s="20" t="s">
        <v>30</v>
      </c>
      <c r="E7" s="20">
        <v>90</v>
      </c>
      <c r="G7" s="40" t="s">
        <v>28</v>
      </c>
      <c r="I7" s="41" t="str">
        <v>West</v>
      </c>
      <c r="J7" s="41" t="str">
        <v>Juan</v>
      </c>
      <c r="K7" s="41" t="str">
        <v>Maths</v>
      </c>
      <c r="L7" s="41">
        <v>61</v>
      </c>
    </row>
    <row r="8" spans="2:12" x14ac:dyDescent="0.3">
      <c r="B8" s="20" t="s">
        <v>0</v>
      </c>
      <c r="C8" s="20" t="s">
        <v>12</v>
      </c>
      <c r="D8" s="20" t="s">
        <v>30</v>
      </c>
      <c r="E8" s="20">
        <v>81</v>
      </c>
      <c r="I8" s="41" t="str">
        <v>West</v>
      </c>
      <c r="J8" s="41" t="str">
        <v>Sally</v>
      </c>
      <c r="K8" s="41" t="str">
        <v>Maths</v>
      </c>
      <c r="L8" s="41">
        <v>68</v>
      </c>
    </row>
    <row r="9" spans="2:12" x14ac:dyDescent="0.3">
      <c r="B9" s="20" t="s">
        <v>1</v>
      </c>
      <c r="C9" s="20" t="s">
        <v>13</v>
      </c>
      <c r="D9" s="20" t="s">
        <v>28</v>
      </c>
      <c r="E9" s="20">
        <v>73</v>
      </c>
      <c r="I9" s="41"/>
      <c r="J9" s="41"/>
      <c r="K9" s="41"/>
      <c r="L9" s="41"/>
    </row>
    <row r="10" spans="2:12" x14ac:dyDescent="0.3">
      <c r="B10" s="20" t="s">
        <v>2</v>
      </c>
      <c r="C10" s="20" t="s">
        <v>14</v>
      </c>
      <c r="D10" s="20" t="s">
        <v>29</v>
      </c>
      <c r="E10" s="20">
        <v>80</v>
      </c>
    </row>
    <row r="11" spans="2:12" x14ac:dyDescent="0.3">
      <c r="B11" s="20" t="s">
        <v>3</v>
      </c>
      <c r="C11" s="20" t="s">
        <v>15</v>
      </c>
      <c r="D11" s="20" t="s">
        <v>30</v>
      </c>
      <c r="E11" s="20">
        <v>86</v>
      </c>
    </row>
    <row r="12" spans="2:12" x14ac:dyDescent="0.3">
      <c r="B12" s="20" t="s">
        <v>0</v>
      </c>
      <c r="C12" s="20" t="s">
        <v>16</v>
      </c>
      <c r="D12" s="20" t="s">
        <v>28</v>
      </c>
      <c r="E12" s="20">
        <v>100</v>
      </c>
    </row>
    <row r="13" spans="2:12" x14ac:dyDescent="0.3">
      <c r="B13" s="20" t="s">
        <v>1</v>
      </c>
      <c r="C13" s="20" t="s">
        <v>17</v>
      </c>
      <c r="D13" s="20" t="s">
        <v>28</v>
      </c>
      <c r="E13" s="20">
        <v>80</v>
      </c>
    </row>
    <row r="14" spans="2:12" x14ac:dyDescent="0.3">
      <c r="B14" s="20" t="s">
        <v>2</v>
      </c>
      <c r="C14" s="20" t="s">
        <v>18</v>
      </c>
      <c r="D14" s="20" t="s">
        <v>29</v>
      </c>
      <c r="E14" s="20">
        <v>70</v>
      </c>
    </row>
    <row r="15" spans="2:12" x14ac:dyDescent="0.3">
      <c r="B15" s="20" t="s">
        <v>3</v>
      </c>
      <c r="C15" s="20" t="s">
        <v>19</v>
      </c>
      <c r="D15" s="20" t="s">
        <v>30</v>
      </c>
      <c r="E15" s="20">
        <v>61</v>
      </c>
    </row>
    <row r="16" spans="2:12" x14ac:dyDescent="0.3">
      <c r="B16" s="20" t="s">
        <v>0</v>
      </c>
      <c r="C16" s="20" t="s">
        <v>20</v>
      </c>
      <c r="D16" s="20" t="s">
        <v>27</v>
      </c>
      <c r="E16" s="20">
        <v>95</v>
      </c>
    </row>
    <row r="17" spans="2:5" x14ac:dyDescent="0.3">
      <c r="B17" s="20" t="s">
        <v>1</v>
      </c>
      <c r="C17" s="20" t="s">
        <v>21</v>
      </c>
      <c r="D17" s="20" t="s">
        <v>28</v>
      </c>
      <c r="E17" s="20">
        <v>61</v>
      </c>
    </row>
    <row r="18" spans="2:5" x14ac:dyDescent="0.3">
      <c r="B18" s="20" t="s">
        <v>2</v>
      </c>
      <c r="C18" s="20" t="s">
        <v>7</v>
      </c>
      <c r="D18" s="20" t="s">
        <v>29</v>
      </c>
      <c r="E18" s="20">
        <v>90</v>
      </c>
    </row>
    <row r="19" spans="2:5" x14ac:dyDescent="0.3">
      <c r="B19" s="20" t="s">
        <v>3</v>
      </c>
      <c r="C19" s="20" t="s">
        <v>22</v>
      </c>
      <c r="D19" s="20" t="s">
        <v>30</v>
      </c>
      <c r="E19" s="20">
        <v>100</v>
      </c>
    </row>
    <row r="20" spans="2:5" x14ac:dyDescent="0.3">
      <c r="B20" s="20" t="s">
        <v>0</v>
      </c>
      <c r="C20" s="20" t="s">
        <v>23</v>
      </c>
      <c r="D20" s="20" t="s">
        <v>27</v>
      </c>
      <c r="E20" s="20">
        <v>78</v>
      </c>
    </row>
    <row r="21" spans="2:5" x14ac:dyDescent="0.3">
      <c r="B21" s="20" t="s">
        <v>1</v>
      </c>
      <c r="C21" s="20" t="s">
        <v>24</v>
      </c>
      <c r="D21" s="20" t="s">
        <v>28</v>
      </c>
      <c r="E21" s="20">
        <v>68</v>
      </c>
    </row>
    <row r="22" spans="2:5" x14ac:dyDescent="0.3">
      <c r="B22" s="20" t="s">
        <v>2</v>
      </c>
      <c r="C22" s="20" t="s">
        <v>25</v>
      </c>
      <c r="D22" s="20" t="s">
        <v>29</v>
      </c>
      <c r="E22" s="20">
        <v>96</v>
      </c>
    </row>
    <row r="23" spans="2:5" x14ac:dyDescent="0.3">
      <c r="B23" s="20" t="s">
        <v>3</v>
      </c>
      <c r="C23" s="20" t="s">
        <v>26</v>
      </c>
      <c r="D23" s="20" t="s">
        <v>27</v>
      </c>
      <c r="E23" s="20">
        <v>99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E016-C169-4A6E-8DAA-155A45DBAD1B}">
  <dimension ref="B2:L31"/>
  <sheetViews>
    <sheetView workbookViewId="0">
      <selection activeCell="D4" sqref="D4"/>
    </sheetView>
  </sheetViews>
  <sheetFormatPr defaultRowHeight="15.6" x14ac:dyDescent="0.3"/>
  <cols>
    <col min="1" max="1" width="8.88671875" style="20" customWidth="1"/>
    <col min="2" max="2" width="17" style="20" customWidth="1"/>
    <col min="3" max="3" width="19" style="20" customWidth="1"/>
    <col min="4" max="16384" width="8.88671875" style="20"/>
  </cols>
  <sheetData>
    <row r="2" spans="2:12" x14ac:dyDescent="0.3">
      <c r="B2" s="42" t="s">
        <v>91</v>
      </c>
      <c r="C2" s="42" t="s">
        <v>89</v>
      </c>
      <c r="E2" s="20" cm="1">
        <f t="array" aca="1" ref="E2:K6" ca="1">_xlfn.RANDARRAY(5,7,10,100,TRUE)</f>
        <v>64</v>
      </c>
      <c r="F2" s="20">
        <f ca="1"/>
        <v>85</v>
      </c>
      <c r="G2" s="20">
        <f ca="1"/>
        <v>29</v>
      </c>
      <c r="H2" s="20">
        <f ca="1"/>
        <v>51</v>
      </c>
      <c r="I2" s="20">
        <f ca="1"/>
        <v>62</v>
      </c>
      <c r="J2" s="20">
        <f ca="1"/>
        <v>13</v>
      </c>
      <c r="K2" s="20">
        <f ca="1"/>
        <v>96</v>
      </c>
    </row>
    <row r="3" spans="2:12" x14ac:dyDescent="0.3">
      <c r="B3" s="20" t="s">
        <v>44</v>
      </c>
      <c r="C3" s="20">
        <f ca="1">RANDBETWEEN(10,100)</f>
        <v>55</v>
      </c>
      <c r="E3" s="20">
        <f ca="1"/>
        <v>70</v>
      </c>
      <c r="F3" s="20">
        <f ca="1"/>
        <v>16</v>
      </c>
      <c r="G3" s="20">
        <f ca="1"/>
        <v>20</v>
      </c>
      <c r="H3" s="20">
        <f ca="1"/>
        <v>64</v>
      </c>
      <c r="I3" s="20">
        <f ca="1"/>
        <v>79</v>
      </c>
      <c r="J3" s="20">
        <f ca="1"/>
        <v>14</v>
      </c>
      <c r="K3" s="20">
        <f ca="1"/>
        <v>82</v>
      </c>
    </row>
    <row r="4" spans="2:12" x14ac:dyDescent="0.3">
      <c r="B4" s="20" t="s">
        <v>42</v>
      </c>
      <c r="C4" s="20">
        <f t="shared" ref="C4:C31" ca="1" si="0">RANDBETWEEN(10,100)</f>
        <v>63</v>
      </c>
      <c r="E4" s="20">
        <f ca="1"/>
        <v>91</v>
      </c>
      <c r="F4" s="20">
        <f ca="1"/>
        <v>79</v>
      </c>
      <c r="G4" s="20">
        <f ca="1"/>
        <v>97</v>
      </c>
      <c r="H4" s="20">
        <f ca="1"/>
        <v>93</v>
      </c>
      <c r="I4" s="20">
        <f ca="1"/>
        <v>23</v>
      </c>
      <c r="J4" s="20">
        <f ca="1"/>
        <v>25</v>
      </c>
      <c r="K4" s="20">
        <f ca="1"/>
        <v>100</v>
      </c>
    </row>
    <row r="5" spans="2:12" x14ac:dyDescent="0.3">
      <c r="B5" s="20" t="s">
        <v>46</v>
      </c>
      <c r="C5" s="20">
        <f t="shared" ca="1" si="0"/>
        <v>18</v>
      </c>
      <c r="E5" s="20">
        <f ca="1"/>
        <v>57</v>
      </c>
      <c r="F5" s="20">
        <f ca="1"/>
        <v>33</v>
      </c>
      <c r="G5" s="20">
        <f ca="1"/>
        <v>75</v>
      </c>
      <c r="H5" s="20">
        <f ca="1"/>
        <v>18</v>
      </c>
      <c r="I5" s="20">
        <f ca="1"/>
        <v>59</v>
      </c>
      <c r="J5" s="20">
        <f ca="1"/>
        <v>26</v>
      </c>
      <c r="K5" s="20">
        <f ca="1"/>
        <v>12</v>
      </c>
    </row>
    <row r="6" spans="2:12" x14ac:dyDescent="0.3">
      <c r="B6" s="20" t="s">
        <v>47</v>
      </c>
      <c r="C6" s="20">
        <f t="shared" ca="1" si="0"/>
        <v>38</v>
      </c>
      <c r="E6" s="20">
        <f ca="1"/>
        <v>65</v>
      </c>
      <c r="F6" s="20">
        <f ca="1"/>
        <v>85</v>
      </c>
      <c r="G6" s="20">
        <f ca="1"/>
        <v>65</v>
      </c>
      <c r="H6" s="20">
        <f ca="1"/>
        <v>82</v>
      </c>
      <c r="I6" s="20">
        <f ca="1"/>
        <v>19</v>
      </c>
      <c r="J6" s="20">
        <f ca="1"/>
        <v>66</v>
      </c>
      <c r="K6" s="20">
        <f ca="1"/>
        <v>49</v>
      </c>
    </row>
    <row r="7" spans="2:12" x14ac:dyDescent="0.3">
      <c r="B7" s="20" t="s">
        <v>49</v>
      </c>
      <c r="C7" s="20">
        <f t="shared" ca="1" si="0"/>
        <v>65</v>
      </c>
    </row>
    <row r="8" spans="2:12" x14ac:dyDescent="0.3">
      <c r="B8" s="20" t="s">
        <v>51</v>
      </c>
      <c r="C8" s="20">
        <f t="shared" ca="1" si="0"/>
        <v>48</v>
      </c>
      <c r="E8" s="20" cm="1">
        <f t="array" aca="1" ref="E8:L25" ca="1">_xlfn.RANDARRAY(18,8,100,250,FALSE)</f>
        <v>235.91347073089139</v>
      </c>
      <c r="F8" s="20">
        <f ca="1"/>
        <v>150.72035039278236</v>
      </c>
      <c r="G8" s="20">
        <f ca="1"/>
        <v>242.69198497309188</v>
      </c>
      <c r="H8" s="20">
        <f ca="1"/>
        <v>169.4043795184943</v>
      </c>
      <c r="I8" s="20">
        <f ca="1"/>
        <v>120.64170594544697</v>
      </c>
      <c r="J8" s="20">
        <f ca="1"/>
        <v>146.00036844475696</v>
      </c>
      <c r="K8" s="20">
        <f ca="1"/>
        <v>232.74801295580593</v>
      </c>
      <c r="L8" s="20">
        <f ca="1"/>
        <v>138.51720352479029</v>
      </c>
    </row>
    <row r="9" spans="2:12" x14ac:dyDescent="0.3">
      <c r="B9" s="20" t="s">
        <v>52</v>
      </c>
      <c r="C9" s="20">
        <f t="shared" ca="1" si="0"/>
        <v>52</v>
      </c>
      <c r="E9" s="20">
        <f ca="1"/>
        <v>124.91891358557316</v>
      </c>
      <c r="F9" s="20">
        <f ca="1"/>
        <v>182.43573063688103</v>
      </c>
      <c r="G9" s="20">
        <f ca="1"/>
        <v>119.80466595303844</v>
      </c>
      <c r="H9" s="20">
        <f ca="1"/>
        <v>176.35566179274653</v>
      </c>
      <c r="I9" s="20">
        <f ca="1"/>
        <v>236.90725688790815</v>
      </c>
      <c r="J9" s="20">
        <f ca="1"/>
        <v>146.159392844991</v>
      </c>
      <c r="K9" s="20">
        <f ca="1"/>
        <v>233.76914067162608</v>
      </c>
      <c r="L9" s="20">
        <f ca="1"/>
        <v>238.29472629294344</v>
      </c>
    </row>
    <row r="10" spans="2:12" x14ac:dyDescent="0.3">
      <c r="B10" s="20" t="s">
        <v>54</v>
      </c>
      <c r="C10" s="20">
        <f t="shared" ca="1" si="0"/>
        <v>38</v>
      </c>
      <c r="E10" s="20">
        <f ca="1"/>
        <v>157.37374967849749</v>
      </c>
      <c r="F10" s="20">
        <f ca="1"/>
        <v>216.83321944561615</v>
      </c>
      <c r="G10" s="20">
        <f ca="1"/>
        <v>235.31813326761869</v>
      </c>
      <c r="H10" s="20">
        <f ca="1"/>
        <v>114.28576741676807</v>
      </c>
      <c r="I10" s="20">
        <f ca="1"/>
        <v>190.56259925344415</v>
      </c>
      <c r="J10" s="20">
        <f ca="1"/>
        <v>145.38822970438599</v>
      </c>
      <c r="K10" s="20">
        <f ca="1"/>
        <v>130.69839693570535</v>
      </c>
      <c r="L10" s="20">
        <f ca="1"/>
        <v>175.65243268861903</v>
      </c>
    </row>
    <row r="11" spans="2:12" x14ac:dyDescent="0.3">
      <c r="B11" s="20" t="s">
        <v>55</v>
      </c>
      <c r="C11" s="20">
        <f t="shared" ca="1" si="0"/>
        <v>37</v>
      </c>
      <c r="E11" s="20">
        <f ca="1"/>
        <v>187.72042198174384</v>
      </c>
      <c r="F11" s="20">
        <f ca="1"/>
        <v>111.88389778504478</v>
      </c>
      <c r="G11" s="20">
        <f ca="1"/>
        <v>244.72560984595529</v>
      </c>
      <c r="H11" s="20">
        <f ca="1"/>
        <v>238.69160674296495</v>
      </c>
      <c r="I11" s="20">
        <f ca="1"/>
        <v>239.00982281188595</v>
      </c>
      <c r="J11" s="20">
        <f ca="1"/>
        <v>201.66477526343277</v>
      </c>
      <c r="K11" s="20">
        <f ca="1"/>
        <v>240.55628533853366</v>
      </c>
      <c r="L11" s="20">
        <f ca="1"/>
        <v>175.5240824242658</v>
      </c>
    </row>
    <row r="12" spans="2:12" x14ac:dyDescent="0.3">
      <c r="B12" s="20" t="s">
        <v>56</v>
      </c>
      <c r="C12" s="20">
        <f t="shared" ca="1" si="0"/>
        <v>10</v>
      </c>
      <c r="E12" s="20">
        <f ca="1"/>
        <v>104.95047715403084</v>
      </c>
      <c r="F12" s="20">
        <f ca="1"/>
        <v>152.17778332322692</v>
      </c>
      <c r="G12" s="20">
        <f ca="1"/>
        <v>159.51768754760153</v>
      </c>
      <c r="H12" s="20">
        <f ca="1"/>
        <v>158.5368535609866</v>
      </c>
      <c r="I12" s="20">
        <f ca="1"/>
        <v>160.46967051506263</v>
      </c>
      <c r="J12" s="20">
        <f ca="1"/>
        <v>214.92230639148778</v>
      </c>
      <c r="K12" s="20">
        <f ca="1"/>
        <v>120.62093401194733</v>
      </c>
      <c r="L12" s="20">
        <f ca="1"/>
        <v>124.88788328854145</v>
      </c>
    </row>
    <row r="13" spans="2:12" x14ac:dyDescent="0.3">
      <c r="B13" s="20" t="s">
        <v>58</v>
      </c>
      <c r="C13" s="20">
        <f t="shared" ca="1" si="0"/>
        <v>88</v>
      </c>
      <c r="E13" s="20">
        <f ca="1"/>
        <v>192.61012569353335</v>
      </c>
      <c r="F13" s="20">
        <f ca="1"/>
        <v>109.45551296229934</v>
      </c>
      <c r="G13" s="20">
        <f ca="1"/>
        <v>178.36775763881587</v>
      </c>
      <c r="H13" s="20">
        <f ca="1"/>
        <v>154.53421419864404</v>
      </c>
      <c r="I13" s="20">
        <f ca="1"/>
        <v>155.2183931637789</v>
      </c>
      <c r="J13" s="20">
        <f ca="1"/>
        <v>244.21194508984547</v>
      </c>
      <c r="K13" s="20">
        <f ca="1"/>
        <v>123.4224267333646</v>
      </c>
      <c r="L13" s="20">
        <f ca="1"/>
        <v>218.08655383377797</v>
      </c>
    </row>
    <row r="14" spans="2:12" x14ac:dyDescent="0.3">
      <c r="B14" s="20" t="s">
        <v>59</v>
      </c>
      <c r="C14" s="20">
        <f t="shared" ca="1" si="0"/>
        <v>47</v>
      </c>
      <c r="E14" s="20">
        <f ca="1"/>
        <v>147.3294490567238</v>
      </c>
      <c r="F14" s="20">
        <f ca="1"/>
        <v>239.70296165297745</v>
      </c>
      <c r="G14" s="20">
        <f ca="1"/>
        <v>213.66438395792804</v>
      </c>
      <c r="H14" s="20">
        <f ca="1"/>
        <v>154.89985481128483</v>
      </c>
      <c r="I14" s="20">
        <f ca="1"/>
        <v>161.767536549353</v>
      </c>
      <c r="J14" s="20">
        <f ca="1"/>
        <v>188.89264531693112</v>
      </c>
      <c r="K14" s="20">
        <f ca="1"/>
        <v>201.0745475613349</v>
      </c>
      <c r="L14" s="20">
        <f ca="1"/>
        <v>136.99219291899018</v>
      </c>
    </row>
    <row r="15" spans="2:12" x14ac:dyDescent="0.3">
      <c r="B15" s="20" t="s">
        <v>60</v>
      </c>
      <c r="C15" s="20">
        <f t="shared" ca="1" si="0"/>
        <v>74</v>
      </c>
      <c r="E15" s="20">
        <f ca="1"/>
        <v>177.72851989269464</v>
      </c>
      <c r="F15" s="20">
        <f ca="1"/>
        <v>227.19091597451694</v>
      </c>
      <c r="G15" s="20">
        <f ca="1"/>
        <v>220.08186145099606</v>
      </c>
      <c r="H15" s="20">
        <f ca="1"/>
        <v>104.14037921221211</v>
      </c>
      <c r="I15" s="20">
        <f ca="1"/>
        <v>147.54805315950753</v>
      </c>
      <c r="J15" s="20">
        <f ca="1"/>
        <v>185.30008212097431</v>
      </c>
      <c r="K15" s="20">
        <f ca="1"/>
        <v>141.86850083679394</v>
      </c>
      <c r="L15" s="20">
        <f ca="1"/>
        <v>143.52549320439613</v>
      </c>
    </row>
    <row r="16" spans="2:12" x14ac:dyDescent="0.3">
      <c r="B16" s="20" t="s">
        <v>61</v>
      </c>
      <c r="C16" s="20">
        <f t="shared" ca="1" si="0"/>
        <v>74</v>
      </c>
      <c r="E16" s="20">
        <f ca="1"/>
        <v>241.05655786475941</v>
      </c>
      <c r="F16" s="20">
        <f ca="1"/>
        <v>115.05651365384617</v>
      </c>
      <c r="G16" s="20">
        <f ca="1"/>
        <v>154.72735063767854</v>
      </c>
      <c r="H16" s="20">
        <f ca="1"/>
        <v>125.5692802999429</v>
      </c>
      <c r="I16" s="20">
        <f ca="1"/>
        <v>228.94743819395723</v>
      </c>
      <c r="J16" s="20">
        <f ca="1"/>
        <v>121.59845329808982</v>
      </c>
      <c r="K16" s="20">
        <f ca="1"/>
        <v>184.30181256958508</v>
      </c>
      <c r="L16" s="20">
        <f ca="1"/>
        <v>206.91842575553542</v>
      </c>
    </row>
    <row r="17" spans="2:12" x14ac:dyDescent="0.3">
      <c r="B17" s="20" t="s">
        <v>63</v>
      </c>
      <c r="C17" s="20">
        <f t="shared" ca="1" si="0"/>
        <v>60</v>
      </c>
      <c r="E17" s="20">
        <f ca="1"/>
        <v>243.9044061974659</v>
      </c>
      <c r="F17" s="20">
        <f ca="1"/>
        <v>147.81958015454219</v>
      </c>
      <c r="G17" s="20">
        <f ca="1"/>
        <v>140.78268803316828</v>
      </c>
      <c r="H17" s="20">
        <f ca="1"/>
        <v>228.55230274095811</v>
      </c>
      <c r="I17" s="20">
        <f ca="1"/>
        <v>172.98394849010657</v>
      </c>
      <c r="J17" s="20">
        <f ca="1"/>
        <v>160.54089767462457</v>
      </c>
      <c r="K17" s="20">
        <f ca="1"/>
        <v>231.80459267598656</v>
      </c>
      <c r="L17" s="20">
        <f ca="1"/>
        <v>214.23036374978167</v>
      </c>
    </row>
    <row r="18" spans="2:12" x14ac:dyDescent="0.3">
      <c r="B18" s="20" t="s">
        <v>64</v>
      </c>
      <c r="C18" s="20">
        <f t="shared" ca="1" si="0"/>
        <v>42</v>
      </c>
      <c r="E18" s="20">
        <f ca="1"/>
        <v>236.31960164977852</v>
      </c>
      <c r="F18" s="20">
        <f ca="1"/>
        <v>232.11679671995438</v>
      </c>
      <c r="G18" s="20">
        <f ca="1"/>
        <v>149.6641056256212</v>
      </c>
      <c r="H18" s="20">
        <f ca="1"/>
        <v>102.78805088943042</v>
      </c>
      <c r="I18" s="20">
        <f ca="1"/>
        <v>109.31201791413881</v>
      </c>
      <c r="J18" s="20">
        <f ca="1"/>
        <v>131.43485044235916</v>
      </c>
      <c r="K18" s="20">
        <f ca="1"/>
        <v>120.26759503295253</v>
      </c>
      <c r="L18" s="20">
        <f ca="1"/>
        <v>184.43208505274976</v>
      </c>
    </row>
    <row r="19" spans="2:12" x14ac:dyDescent="0.3">
      <c r="B19" s="20" t="s">
        <v>65</v>
      </c>
      <c r="C19" s="20">
        <f t="shared" ca="1" si="0"/>
        <v>90</v>
      </c>
      <c r="E19" s="20">
        <f ca="1"/>
        <v>124.67897293103454</v>
      </c>
      <c r="F19" s="20">
        <f ca="1"/>
        <v>200.59627777305869</v>
      </c>
      <c r="G19" s="20">
        <f ca="1"/>
        <v>135.60406006918024</v>
      </c>
      <c r="H19" s="20">
        <f ca="1"/>
        <v>219.36674178583925</v>
      </c>
      <c r="I19" s="20">
        <f ca="1"/>
        <v>230.20878725657951</v>
      </c>
      <c r="J19" s="20">
        <f ca="1"/>
        <v>223.42836578539473</v>
      </c>
      <c r="K19" s="20">
        <f ca="1"/>
        <v>201.44449074878878</v>
      </c>
      <c r="L19" s="20">
        <f ca="1"/>
        <v>114.4769240509666</v>
      </c>
    </row>
    <row r="20" spans="2:12" x14ac:dyDescent="0.3">
      <c r="B20" s="20" t="s">
        <v>66</v>
      </c>
      <c r="C20" s="20">
        <f t="shared" ca="1" si="0"/>
        <v>75</v>
      </c>
      <c r="E20" s="20">
        <f ca="1"/>
        <v>217.13604663349753</v>
      </c>
      <c r="F20" s="20">
        <f ca="1"/>
        <v>173.04012399356455</v>
      </c>
      <c r="G20" s="20">
        <f ca="1"/>
        <v>183.18981748583812</v>
      </c>
      <c r="H20" s="20">
        <f ca="1"/>
        <v>232.07593994558982</v>
      </c>
      <c r="I20" s="20">
        <f ca="1"/>
        <v>140.31719173357112</v>
      </c>
      <c r="J20" s="20">
        <f ca="1"/>
        <v>115.7974314583212</v>
      </c>
      <c r="K20" s="20">
        <f ca="1"/>
        <v>182.7684882161814</v>
      </c>
      <c r="L20" s="20">
        <f ca="1"/>
        <v>246.38125962349852</v>
      </c>
    </row>
    <row r="21" spans="2:12" x14ac:dyDescent="0.3">
      <c r="B21" s="20" t="s">
        <v>68</v>
      </c>
      <c r="C21" s="20">
        <f t="shared" ca="1" si="0"/>
        <v>71</v>
      </c>
      <c r="E21" s="20">
        <f ca="1"/>
        <v>242.92349565075097</v>
      </c>
      <c r="F21" s="20">
        <f ca="1"/>
        <v>177.30407005624113</v>
      </c>
      <c r="G21" s="20">
        <f ca="1"/>
        <v>155.17822128078248</v>
      </c>
      <c r="H21" s="20">
        <f ca="1"/>
        <v>225.28173930231341</v>
      </c>
      <c r="I21" s="20">
        <f ca="1"/>
        <v>131.8773827177433</v>
      </c>
      <c r="J21" s="20">
        <f ca="1"/>
        <v>175.87684801318781</v>
      </c>
      <c r="K21" s="20">
        <f ca="1"/>
        <v>123.98779816549509</v>
      </c>
      <c r="L21" s="20">
        <f ca="1"/>
        <v>122.74636535140633</v>
      </c>
    </row>
    <row r="22" spans="2:12" x14ac:dyDescent="0.3">
      <c r="B22" s="20" t="s">
        <v>70</v>
      </c>
      <c r="C22" s="20">
        <f t="shared" ca="1" si="0"/>
        <v>30</v>
      </c>
      <c r="E22" s="20">
        <f ca="1"/>
        <v>118.72500321014886</v>
      </c>
      <c r="F22" s="20">
        <f ca="1"/>
        <v>149.09652905326843</v>
      </c>
      <c r="G22" s="20">
        <f ca="1"/>
        <v>167.82609550563154</v>
      </c>
      <c r="H22" s="20">
        <f ca="1"/>
        <v>108.24390767814188</v>
      </c>
      <c r="I22" s="20">
        <f ca="1"/>
        <v>172.03471714851975</v>
      </c>
      <c r="J22" s="20">
        <f ca="1"/>
        <v>155.77475865614136</v>
      </c>
      <c r="K22" s="20">
        <f ca="1"/>
        <v>114.04727103835026</v>
      </c>
      <c r="L22" s="20">
        <f ca="1"/>
        <v>176.32661174564277</v>
      </c>
    </row>
    <row r="23" spans="2:12" x14ac:dyDescent="0.3">
      <c r="B23" s="20" t="s">
        <v>72</v>
      </c>
      <c r="C23" s="20">
        <f t="shared" ca="1" si="0"/>
        <v>79</v>
      </c>
      <c r="E23" s="20">
        <f ca="1"/>
        <v>225.36768992776169</v>
      </c>
      <c r="F23" s="20">
        <f ca="1"/>
        <v>191.40516530098239</v>
      </c>
      <c r="G23" s="20">
        <f ca="1"/>
        <v>144.45442567466495</v>
      </c>
      <c r="H23" s="20">
        <f ca="1"/>
        <v>138.57319837245566</v>
      </c>
      <c r="I23" s="20">
        <f ca="1"/>
        <v>101.13040490137809</v>
      </c>
      <c r="J23" s="20">
        <f ca="1"/>
        <v>217.67384296817823</v>
      </c>
      <c r="K23" s="20">
        <f ca="1"/>
        <v>214.0903684260125</v>
      </c>
      <c r="L23" s="20">
        <f ca="1"/>
        <v>162.28352153735244</v>
      </c>
    </row>
    <row r="24" spans="2:12" x14ac:dyDescent="0.3">
      <c r="B24" s="20" t="s">
        <v>74</v>
      </c>
      <c r="C24" s="20">
        <f t="shared" ca="1" si="0"/>
        <v>36</v>
      </c>
      <c r="E24" s="20">
        <f ca="1"/>
        <v>217.16971274760408</v>
      </c>
      <c r="F24" s="20">
        <f ca="1"/>
        <v>229.86592653616137</v>
      </c>
      <c r="G24" s="20">
        <f ca="1"/>
        <v>120.09194365355026</v>
      </c>
      <c r="H24" s="20">
        <f ca="1"/>
        <v>189.47284185405971</v>
      </c>
      <c r="I24" s="20">
        <f ca="1"/>
        <v>189.79093271657476</v>
      </c>
      <c r="J24" s="20">
        <f ca="1"/>
        <v>144.06309510885592</v>
      </c>
      <c r="K24" s="20">
        <f ca="1"/>
        <v>169.78018605929947</v>
      </c>
      <c r="L24" s="20">
        <f ca="1"/>
        <v>246.31414378283284</v>
      </c>
    </row>
    <row r="25" spans="2:12" x14ac:dyDescent="0.3">
      <c r="B25" s="20" t="s">
        <v>75</v>
      </c>
      <c r="C25" s="20">
        <f t="shared" ca="1" si="0"/>
        <v>99</v>
      </c>
      <c r="E25" s="20">
        <f ca="1"/>
        <v>165.21518724756271</v>
      </c>
      <c r="F25" s="20">
        <f ca="1"/>
        <v>166.38417140191504</v>
      </c>
      <c r="G25" s="20">
        <f ca="1"/>
        <v>134.49155822403708</v>
      </c>
      <c r="H25" s="20">
        <f ca="1"/>
        <v>240.41264182076591</v>
      </c>
      <c r="I25" s="20">
        <f ca="1"/>
        <v>191.43682952116191</v>
      </c>
      <c r="J25" s="20">
        <f ca="1"/>
        <v>173.95297178897158</v>
      </c>
      <c r="K25" s="20">
        <f ca="1"/>
        <v>198.68896191785038</v>
      </c>
      <c r="L25" s="20">
        <f ca="1"/>
        <v>222.77242843937327</v>
      </c>
    </row>
    <row r="26" spans="2:12" x14ac:dyDescent="0.3">
      <c r="B26" s="20" t="s">
        <v>76</v>
      </c>
      <c r="C26" s="20">
        <f t="shared" ca="1" si="0"/>
        <v>26</v>
      </c>
    </row>
    <row r="27" spans="2:12" x14ac:dyDescent="0.3">
      <c r="B27" s="20" t="s">
        <v>78</v>
      </c>
      <c r="C27" s="20">
        <f t="shared" ca="1" si="0"/>
        <v>61</v>
      </c>
    </row>
    <row r="28" spans="2:12" x14ac:dyDescent="0.3">
      <c r="B28" s="20" t="s">
        <v>79</v>
      </c>
      <c r="C28" s="20">
        <f t="shared" ca="1" si="0"/>
        <v>32</v>
      </c>
    </row>
    <row r="29" spans="2:12" x14ac:dyDescent="0.3">
      <c r="B29" s="20" t="s">
        <v>81</v>
      </c>
      <c r="C29" s="20">
        <f t="shared" ca="1" si="0"/>
        <v>24</v>
      </c>
    </row>
    <row r="30" spans="2:12" x14ac:dyDescent="0.3">
      <c r="B30" s="20" t="s">
        <v>82</v>
      </c>
      <c r="C30" s="20">
        <f t="shared" ca="1" si="0"/>
        <v>93</v>
      </c>
    </row>
    <row r="31" spans="2:12" x14ac:dyDescent="0.3">
      <c r="B31" s="20" t="s">
        <v>83</v>
      </c>
      <c r="C31" s="20">
        <f t="shared" ca="1" si="0"/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AA6C-113A-4C4F-A19D-B18F83CE1D8B}">
  <dimension ref="B3:K12"/>
  <sheetViews>
    <sheetView workbookViewId="0">
      <selection activeCell="B14" sqref="B14"/>
    </sheetView>
  </sheetViews>
  <sheetFormatPr defaultRowHeight="14.4" x14ac:dyDescent="0.3"/>
  <sheetData>
    <row r="3" spans="2:11" x14ac:dyDescent="0.3">
      <c r="B3" cm="1">
        <f t="array" ref="B3:K12">_xlfn.SEQUENCE(10,10,1,5)</f>
        <v>1</v>
      </c>
      <c r="C3">
        <v>6</v>
      </c>
      <c r="D3">
        <v>11</v>
      </c>
      <c r="E3">
        <v>16</v>
      </c>
      <c r="F3">
        <v>21</v>
      </c>
      <c r="G3">
        <v>26</v>
      </c>
      <c r="H3">
        <v>31</v>
      </c>
      <c r="I3">
        <v>36</v>
      </c>
      <c r="J3">
        <v>41</v>
      </c>
      <c r="K3">
        <v>46</v>
      </c>
    </row>
    <row r="4" spans="2:11" x14ac:dyDescent="0.3">
      <c r="B4">
        <v>51</v>
      </c>
      <c r="C4">
        <v>56</v>
      </c>
      <c r="D4">
        <v>61</v>
      </c>
      <c r="E4">
        <v>66</v>
      </c>
      <c r="F4">
        <v>71</v>
      </c>
      <c r="G4">
        <v>76</v>
      </c>
      <c r="H4">
        <v>81</v>
      </c>
      <c r="I4">
        <v>86</v>
      </c>
      <c r="J4">
        <v>91</v>
      </c>
      <c r="K4">
        <v>96</v>
      </c>
    </row>
    <row r="5" spans="2:11" x14ac:dyDescent="0.3">
      <c r="B5">
        <v>101</v>
      </c>
      <c r="C5">
        <v>106</v>
      </c>
      <c r="D5">
        <v>111</v>
      </c>
      <c r="E5">
        <v>116</v>
      </c>
      <c r="F5">
        <v>121</v>
      </c>
      <c r="G5">
        <v>126</v>
      </c>
      <c r="H5">
        <v>131</v>
      </c>
      <c r="I5">
        <v>136</v>
      </c>
      <c r="J5">
        <v>141</v>
      </c>
      <c r="K5">
        <v>146</v>
      </c>
    </row>
    <row r="6" spans="2:11" x14ac:dyDescent="0.3">
      <c r="B6">
        <v>151</v>
      </c>
      <c r="C6">
        <v>156</v>
      </c>
      <c r="D6">
        <v>161</v>
      </c>
      <c r="E6">
        <v>166</v>
      </c>
      <c r="F6">
        <v>171</v>
      </c>
      <c r="G6">
        <v>176</v>
      </c>
      <c r="H6">
        <v>181</v>
      </c>
      <c r="I6">
        <v>186</v>
      </c>
      <c r="J6">
        <v>191</v>
      </c>
      <c r="K6">
        <v>196</v>
      </c>
    </row>
    <row r="7" spans="2:11" x14ac:dyDescent="0.3">
      <c r="B7">
        <v>201</v>
      </c>
      <c r="C7">
        <v>206</v>
      </c>
      <c r="D7">
        <v>211</v>
      </c>
      <c r="E7">
        <v>216</v>
      </c>
      <c r="F7">
        <v>221</v>
      </c>
      <c r="G7">
        <v>226</v>
      </c>
      <c r="H7">
        <v>231</v>
      </c>
      <c r="I7">
        <v>236</v>
      </c>
      <c r="J7">
        <v>241</v>
      </c>
      <c r="K7">
        <v>246</v>
      </c>
    </row>
    <row r="8" spans="2:11" x14ac:dyDescent="0.3">
      <c r="B8">
        <v>251</v>
      </c>
      <c r="C8">
        <v>256</v>
      </c>
      <c r="D8">
        <v>261</v>
      </c>
      <c r="E8">
        <v>266</v>
      </c>
      <c r="F8">
        <v>271</v>
      </c>
      <c r="G8">
        <v>276</v>
      </c>
      <c r="H8">
        <v>281</v>
      </c>
      <c r="I8">
        <v>286</v>
      </c>
      <c r="J8">
        <v>291</v>
      </c>
      <c r="K8">
        <v>296</v>
      </c>
    </row>
    <row r="9" spans="2:11" x14ac:dyDescent="0.3">
      <c r="B9">
        <v>301</v>
      </c>
      <c r="C9">
        <v>306</v>
      </c>
      <c r="D9">
        <v>311</v>
      </c>
      <c r="E9">
        <v>316</v>
      </c>
      <c r="F9">
        <v>321</v>
      </c>
      <c r="G9">
        <v>326</v>
      </c>
      <c r="H9">
        <v>331</v>
      </c>
      <c r="I9">
        <v>336</v>
      </c>
      <c r="J9">
        <v>341</v>
      </c>
      <c r="K9">
        <v>346</v>
      </c>
    </row>
    <row r="10" spans="2:11" x14ac:dyDescent="0.3">
      <c r="B10">
        <v>351</v>
      </c>
      <c r="C10">
        <v>356</v>
      </c>
      <c r="D10">
        <v>361</v>
      </c>
      <c r="E10">
        <v>366</v>
      </c>
      <c r="F10">
        <v>371</v>
      </c>
      <c r="G10">
        <v>376</v>
      </c>
      <c r="H10">
        <v>381</v>
      </c>
      <c r="I10">
        <v>386</v>
      </c>
      <c r="J10">
        <v>391</v>
      </c>
      <c r="K10">
        <v>396</v>
      </c>
    </row>
    <row r="11" spans="2:11" x14ac:dyDescent="0.3">
      <c r="B11">
        <v>401</v>
      </c>
      <c r="C11">
        <v>406</v>
      </c>
      <c r="D11">
        <v>411</v>
      </c>
      <c r="E11">
        <v>416</v>
      </c>
      <c r="F11">
        <v>421</v>
      </c>
      <c r="G11">
        <v>426</v>
      </c>
      <c r="H11">
        <v>431</v>
      </c>
      <c r="I11">
        <v>436</v>
      </c>
      <c r="J11">
        <v>441</v>
      </c>
      <c r="K11">
        <v>446</v>
      </c>
    </row>
    <row r="12" spans="2:11" x14ac:dyDescent="0.3">
      <c r="B12">
        <v>451</v>
      </c>
      <c r="C12">
        <v>456</v>
      </c>
      <c r="D12">
        <v>461</v>
      </c>
      <c r="E12">
        <v>466</v>
      </c>
      <c r="F12">
        <v>471</v>
      </c>
      <c r="G12">
        <v>476</v>
      </c>
      <c r="H12">
        <v>481</v>
      </c>
      <c r="I12">
        <v>486</v>
      </c>
      <c r="J12">
        <v>491</v>
      </c>
      <c r="K12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D764-EEA7-4016-A7E5-3B547C60010C}">
  <dimension ref="B3:O28"/>
  <sheetViews>
    <sheetView workbookViewId="0">
      <selection activeCell="C25" sqref="C25"/>
    </sheetView>
  </sheetViews>
  <sheetFormatPr defaultRowHeight="15.6" x14ac:dyDescent="0.3"/>
  <cols>
    <col min="1" max="16384" width="8.88671875" style="20"/>
  </cols>
  <sheetData>
    <row r="3" spans="2:15" x14ac:dyDescent="0.3">
      <c r="B3" s="37" t="s">
        <v>4</v>
      </c>
      <c r="C3" s="37" t="s">
        <v>5</v>
      </c>
      <c r="D3" s="37" t="s">
        <v>6</v>
      </c>
      <c r="E3" s="37" t="s">
        <v>7</v>
      </c>
      <c r="G3" s="20" t="str" cm="1">
        <f t="array" ref="G3:J22">_xlfn._xlws.SORT(B4:E23,4,-1)</f>
        <v>East</v>
      </c>
      <c r="H3" s="20" t="str">
        <v>James</v>
      </c>
      <c r="I3" s="20" t="str">
        <v>English</v>
      </c>
      <c r="J3" s="20">
        <v>100</v>
      </c>
      <c r="L3" s="20" t="str" cm="1">
        <f t="array" ref="L3:O22">_xlfn.SORTBY(B4:E23,E4:E23,1)</f>
        <v>East</v>
      </c>
      <c r="M3" s="20" t="str">
        <v>Deb</v>
      </c>
      <c r="N3" s="20" t="str">
        <v>English</v>
      </c>
      <c r="O3" s="20">
        <v>60</v>
      </c>
    </row>
    <row r="4" spans="2:15" x14ac:dyDescent="0.3">
      <c r="B4" s="20" t="s">
        <v>0</v>
      </c>
      <c r="C4" s="20" t="s">
        <v>8</v>
      </c>
      <c r="D4" s="20" t="s">
        <v>27</v>
      </c>
      <c r="E4" s="20">
        <v>60</v>
      </c>
      <c r="G4" s="20" t="str">
        <v>North</v>
      </c>
      <c r="H4" s="20" t="str">
        <v>Chris</v>
      </c>
      <c r="I4" s="20" t="str">
        <v>French</v>
      </c>
      <c r="J4" s="20">
        <v>100</v>
      </c>
      <c r="L4" s="20" t="str">
        <v>North</v>
      </c>
      <c r="M4" s="20" t="str">
        <v>Matilda</v>
      </c>
      <c r="N4" s="20" t="str">
        <v>French</v>
      </c>
      <c r="O4" s="20">
        <v>61</v>
      </c>
    </row>
    <row r="5" spans="2:15" x14ac:dyDescent="0.3">
      <c r="B5" s="20" t="s">
        <v>1</v>
      </c>
      <c r="C5" s="20" t="s">
        <v>9</v>
      </c>
      <c r="D5" s="20" t="s">
        <v>28</v>
      </c>
      <c r="E5" s="20">
        <v>72</v>
      </c>
      <c r="G5" s="20" t="str">
        <v>North</v>
      </c>
      <c r="H5" s="20" t="str">
        <v>Claire</v>
      </c>
      <c r="I5" s="20" t="str">
        <v>French</v>
      </c>
      <c r="J5" s="20">
        <v>99</v>
      </c>
      <c r="L5" s="20" t="str">
        <v>West</v>
      </c>
      <c r="M5" s="20" t="str">
        <v>Juan</v>
      </c>
      <c r="N5" s="20" t="str">
        <v>Maths</v>
      </c>
      <c r="O5" s="20">
        <v>61</v>
      </c>
    </row>
    <row r="6" spans="2:15" x14ac:dyDescent="0.3">
      <c r="B6" s="20" t="s">
        <v>2</v>
      </c>
      <c r="C6" s="20" t="s">
        <v>10</v>
      </c>
      <c r="D6" s="20" t="s">
        <v>29</v>
      </c>
      <c r="E6" s="20">
        <v>72</v>
      </c>
      <c r="G6" s="20" t="str">
        <v>South</v>
      </c>
      <c r="H6" s="20" t="str">
        <v>Phil</v>
      </c>
      <c r="I6" s="20" t="str">
        <v>History</v>
      </c>
      <c r="J6" s="20">
        <v>96</v>
      </c>
      <c r="L6" s="20" t="str">
        <v>West</v>
      </c>
      <c r="M6" s="20" t="str">
        <v>Sally</v>
      </c>
      <c r="N6" s="20" t="str">
        <v>Maths</v>
      </c>
      <c r="O6" s="20">
        <v>68</v>
      </c>
    </row>
    <row r="7" spans="2:15" x14ac:dyDescent="0.3">
      <c r="B7" s="20" t="s">
        <v>3</v>
      </c>
      <c r="C7" s="20" t="s">
        <v>11</v>
      </c>
      <c r="D7" s="20" t="s">
        <v>30</v>
      </c>
      <c r="E7" s="20">
        <v>90</v>
      </c>
      <c r="G7" s="20" t="str">
        <v>East</v>
      </c>
      <c r="H7" s="20" t="str">
        <v>Alex</v>
      </c>
      <c r="I7" s="20" t="str">
        <v>English</v>
      </c>
      <c r="J7" s="20">
        <v>95</v>
      </c>
      <c r="L7" s="20" t="str">
        <v>South</v>
      </c>
      <c r="M7" s="20" t="str">
        <v>Meesh</v>
      </c>
      <c r="N7" s="20" t="str">
        <v>History</v>
      </c>
      <c r="O7" s="20">
        <v>70</v>
      </c>
    </row>
    <row r="8" spans="2:15" x14ac:dyDescent="0.3">
      <c r="B8" s="20" t="s">
        <v>0</v>
      </c>
      <c r="C8" s="20" t="s">
        <v>12</v>
      </c>
      <c r="D8" s="20" t="s">
        <v>27</v>
      </c>
      <c r="E8" s="20">
        <v>81</v>
      </c>
      <c r="G8" s="20" t="str">
        <v>North</v>
      </c>
      <c r="H8" s="20" t="str">
        <v>Sam</v>
      </c>
      <c r="I8" s="20" t="str">
        <v>French</v>
      </c>
      <c r="J8" s="20">
        <v>90</v>
      </c>
      <c r="L8" s="20" t="str">
        <v>West</v>
      </c>
      <c r="M8" s="20" t="str">
        <v>Adam</v>
      </c>
      <c r="N8" s="20" t="str">
        <v>Maths</v>
      </c>
      <c r="O8" s="20">
        <v>72</v>
      </c>
    </row>
    <row r="9" spans="2:15" x14ac:dyDescent="0.3">
      <c r="B9" s="20" t="s">
        <v>1</v>
      </c>
      <c r="C9" s="20" t="s">
        <v>13</v>
      </c>
      <c r="D9" s="20" t="s">
        <v>28</v>
      </c>
      <c r="E9" s="20">
        <v>73</v>
      </c>
      <c r="G9" s="20" t="str">
        <v>South</v>
      </c>
      <c r="H9" s="20" t="str">
        <v>Mark</v>
      </c>
      <c r="I9" s="20" t="str">
        <v>History</v>
      </c>
      <c r="J9" s="20">
        <v>90</v>
      </c>
      <c r="L9" s="20" t="str">
        <v>South</v>
      </c>
      <c r="M9" s="20" t="str">
        <v>Ben</v>
      </c>
      <c r="N9" s="20" t="str">
        <v>History</v>
      </c>
      <c r="O9" s="20">
        <v>72</v>
      </c>
    </row>
    <row r="10" spans="2:15" x14ac:dyDescent="0.3">
      <c r="B10" s="20" t="s">
        <v>2</v>
      </c>
      <c r="C10" s="20" t="s">
        <v>14</v>
      </c>
      <c r="D10" s="20" t="s">
        <v>29</v>
      </c>
      <c r="E10" s="20">
        <v>80</v>
      </c>
      <c r="G10" s="20" t="str">
        <v>North</v>
      </c>
      <c r="H10" s="20" t="str">
        <v>Kata</v>
      </c>
      <c r="I10" s="20" t="str">
        <v>French</v>
      </c>
      <c r="J10" s="20">
        <v>86</v>
      </c>
      <c r="L10" s="20" t="str">
        <v>West</v>
      </c>
      <c r="M10" s="20" t="str">
        <v>Brooke</v>
      </c>
      <c r="N10" s="20" t="str">
        <v>Maths</v>
      </c>
      <c r="O10" s="20">
        <v>73</v>
      </c>
    </row>
    <row r="11" spans="2:15" x14ac:dyDescent="0.3">
      <c r="B11" s="20" t="s">
        <v>3</v>
      </c>
      <c r="C11" s="20" t="s">
        <v>15</v>
      </c>
      <c r="D11" s="20" t="s">
        <v>30</v>
      </c>
      <c r="E11" s="20">
        <v>86</v>
      </c>
      <c r="G11" s="20" t="str">
        <v>East</v>
      </c>
      <c r="H11" s="20" t="str">
        <v>Susie</v>
      </c>
      <c r="I11" s="20" t="str">
        <v>English</v>
      </c>
      <c r="J11" s="20">
        <v>81</v>
      </c>
      <c r="L11" s="20" t="str">
        <v>East</v>
      </c>
      <c r="M11" s="20" t="str">
        <v>Vinit</v>
      </c>
      <c r="N11" s="20" t="str">
        <v>English</v>
      </c>
      <c r="O11" s="20">
        <v>78</v>
      </c>
    </row>
    <row r="12" spans="2:15" x14ac:dyDescent="0.3">
      <c r="B12" s="20" t="s">
        <v>0</v>
      </c>
      <c r="C12" s="20" t="s">
        <v>16</v>
      </c>
      <c r="D12" s="20" t="s">
        <v>27</v>
      </c>
      <c r="E12" s="20">
        <v>100</v>
      </c>
      <c r="G12" s="20" t="str">
        <v>South</v>
      </c>
      <c r="H12" s="20" t="str">
        <v>Courtney</v>
      </c>
      <c r="I12" s="20" t="str">
        <v>History</v>
      </c>
      <c r="J12" s="20">
        <v>80</v>
      </c>
      <c r="L12" s="20" t="str">
        <v>South</v>
      </c>
      <c r="M12" s="20" t="str">
        <v>Courtney</v>
      </c>
      <c r="N12" s="20" t="str">
        <v>History</v>
      </c>
      <c r="O12" s="20">
        <v>80</v>
      </c>
    </row>
    <row r="13" spans="2:15" x14ac:dyDescent="0.3">
      <c r="B13" s="20" t="s">
        <v>1</v>
      </c>
      <c r="C13" s="20" t="s">
        <v>17</v>
      </c>
      <c r="D13" s="20" t="s">
        <v>28</v>
      </c>
      <c r="E13" s="20">
        <v>80</v>
      </c>
      <c r="G13" s="20" t="str">
        <v>West</v>
      </c>
      <c r="H13" s="20" t="str">
        <v>Rob</v>
      </c>
      <c r="I13" s="20" t="str">
        <v>Maths</v>
      </c>
      <c r="J13" s="20">
        <v>80</v>
      </c>
      <c r="L13" s="20" t="str">
        <v>West</v>
      </c>
      <c r="M13" s="20" t="str">
        <v>Rob</v>
      </c>
      <c r="N13" s="20" t="str">
        <v>Maths</v>
      </c>
      <c r="O13" s="20">
        <v>80</v>
      </c>
    </row>
    <row r="14" spans="2:15" x14ac:dyDescent="0.3">
      <c r="B14" s="20" t="s">
        <v>2</v>
      </c>
      <c r="C14" s="20" t="s">
        <v>18</v>
      </c>
      <c r="D14" s="20" t="s">
        <v>29</v>
      </c>
      <c r="E14" s="20">
        <v>70</v>
      </c>
      <c r="G14" s="20" t="str">
        <v>East</v>
      </c>
      <c r="H14" s="20" t="str">
        <v>Vinit</v>
      </c>
      <c r="I14" s="20" t="str">
        <v>English</v>
      </c>
      <c r="J14" s="20">
        <v>78</v>
      </c>
      <c r="L14" s="20" t="str">
        <v>East</v>
      </c>
      <c r="M14" s="20" t="str">
        <v>Susie</v>
      </c>
      <c r="N14" s="20" t="str">
        <v>English</v>
      </c>
      <c r="O14" s="20">
        <v>81</v>
      </c>
    </row>
    <row r="15" spans="2:15" x14ac:dyDescent="0.3">
      <c r="B15" s="20" t="s">
        <v>3</v>
      </c>
      <c r="C15" s="20" t="s">
        <v>19</v>
      </c>
      <c r="D15" s="20" t="s">
        <v>30</v>
      </c>
      <c r="E15" s="20">
        <v>61</v>
      </c>
      <c r="G15" s="20" t="str">
        <v>West</v>
      </c>
      <c r="H15" s="20" t="str">
        <v>Brooke</v>
      </c>
      <c r="I15" s="20" t="str">
        <v>Maths</v>
      </c>
      <c r="J15" s="20">
        <v>73</v>
      </c>
      <c r="L15" s="20" t="str">
        <v>North</v>
      </c>
      <c r="M15" s="20" t="str">
        <v>Kata</v>
      </c>
      <c r="N15" s="20" t="str">
        <v>French</v>
      </c>
      <c r="O15" s="20">
        <v>86</v>
      </c>
    </row>
    <row r="16" spans="2:15" x14ac:dyDescent="0.3">
      <c r="B16" s="20" t="s">
        <v>0</v>
      </c>
      <c r="C16" s="20" t="s">
        <v>20</v>
      </c>
      <c r="D16" s="20" t="s">
        <v>27</v>
      </c>
      <c r="E16" s="20">
        <v>95</v>
      </c>
      <c r="G16" s="20" t="str">
        <v>West</v>
      </c>
      <c r="H16" s="20" t="str">
        <v>Adam</v>
      </c>
      <c r="I16" s="20" t="str">
        <v>Maths</v>
      </c>
      <c r="J16" s="20">
        <v>72</v>
      </c>
      <c r="L16" s="20" t="str">
        <v>North</v>
      </c>
      <c r="M16" s="20" t="str">
        <v>Sam</v>
      </c>
      <c r="N16" s="20" t="str">
        <v>French</v>
      </c>
      <c r="O16" s="20">
        <v>90</v>
      </c>
    </row>
    <row r="17" spans="2:15" x14ac:dyDescent="0.3">
      <c r="B17" s="20" t="s">
        <v>1</v>
      </c>
      <c r="C17" s="20" t="s">
        <v>21</v>
      </c>
      <c r="D17" s="20" t="s">
        <v>28</v>
      </c>
      <c r="E17" s="20">
        <v>61</v>
      </c>
      <c r="G17" s="20" t="str">
        <v>South</v>
      </c>
      <c r="H17" s="20" t="str">
        <v>Ben</v>
      </c>
      <c r="I17" s="20" t="str">
        <v>History</v>
      </c>
      <c r="J17" s="20">
        <v>72</v>
      </c>
      <c r="L17" s="20" t="str">
        <v>South</v>
      </c>
      <c r="M17" s="20" t="str">
        <v>Mark</v>
      </c>
      <c r="N17" s="20" t="str">
        <v>History</v>
      </c>
      <c r="O17" s="20">
        <v>90</v>
      </c>
    </row>
    <row r="18" spans="2:15" x14ac:dyDescent="0.3">
      <c r="B18" s="20" t="s">
        <v>2</v>
      </c>
      <c r="C18" s="20" t="s">
        <v>7</v>
      </c>
      <c r="D18" s="20" t="s">
        <v>29</v>
      </c>
      <c r="E18" s="20">
        <v>90</v>
      </c>
      <c r="G18" s="20" t="str">
        <v>South</v>
      </c>
      <c r="H18" s="20" t="str">
        <v>Meesh</v>
      </c>
      <c r="I18" s="20" t="str">
        <v>History</v>
      </c>
      <c r="J18" s="20">
        <v>70</v>
      </c>
      <c r="L18" s="20" t="str">
        <v>East</v>
      </c>
      <c r="M18" s="20" t="str">
        <v>Alex</v>
      </c>
      <c r="N18" s="20" t="str">
        <v>English</v>
      </c>
      <c r="O18" s="20">
        <v>95</v>
      </c>
    </row>
    <row r="19" spans="2:15" x14ac:dyDescent="0.3">
      <c r="B19" s="20" t="s">
        <v>3</v>
      </c>
      <c r="C19" s="20" t="s">
        <v>22</v>
      </c>
      <c r="D19" s="20" t="s">
        <v>30</v>
      </c>
      <c r="E19" s="20">
        <v>100</v>
      </c>
      <c r="G19" s="20" t="str">
        <v>West</v>
      </c>
      <c r="H19" s="20" t="str">
        <v>Sally</v>
      </c>
      <c r="I19" s="20" t="str">
        <v>Maths</v>
      </c>
      <c r="J19" s="20">
        <v>68</v>
      </c>
      <c r="L19" s="20" t="str">
        <v>South</v>
      </c>
      <c r="M19" s="20" t="str">
        <v>Phil</v>
      </c>
      <c r="N19" s="20" t="str">
        <v>History</v>
      </c>
      <c r="O19" s="20">
        <v>96</v>
      </c>
    </row>
    <row r="20" spans="2:15" x14ac:dyDescent="0.3">
      <c r="B20" s="20" t="s">
        <v>0</v>
      </c>
      <c r="C20" s="20" t="s">
        <v>23</v>
      </c>
      <c r="D20" s="20" t="s">
        <v>27</v>
      </c>
      <c r="E20" s="20">
        <v>78</v>
      </c>
      <c r="G20" s="20" t="str">
        <v>North</v>
      </c>
      <c r="H20" s="20" t="str">
        <v>Matilda</v>
      </c>
      <c r="I20" s="20" t="str">
        <v>French</v>
      </c>
      <c r="J20" s="20">
        <v>61</v>
      </c>
      <c r="L20" s="20" t="str">
        <v>North</v>
      </c>
      <c r="M20" s="20" t="str">
        <v>Claire</v>
      </c>
      <c r="N20" s="20" t="str">
        <v>French</v>
      </c>
      <c r="O20" s="20">
        <v>99</v>
      </c>
    </row>
    <row r="21" spans="2:15" x14ac:dyDescent="0.3">
      <c r="B21" s="20" t="s">
        <v>1</v>
      </c>
      <c r="C21" s="20" t="s">
        <v>24</v>
      </c>
      <c r="D21" s="20" t="s">
        <v>28</v>
      </c>
      <c r="E21" s="20">
        <v>68</v>
      </c>
      <c r="G21" s="20" t="str">
        <v>West</v>
      </c>
      <c r="H21" s="20" t="str">
        <v>Juan</v>
      </c>
      <c r="I21" s="20" t="str">
        <v>Maths</v>
      </c>
      <c r="J21" s="20">
        <v>61</v>
      </c>
      <c r="L21" s="20" t="str">
        <v>East</v>
      </c>
      <c r="M21" s="20" t="str">
        <v>James</v>
      </c>
      <c r="N21" s="20" t="str">
        <v>English</v>
      </c>
      <c r="O21" s="20">
        <v>100</v>
      </c>
    </row>
    <row r="22" spans="2:15" x14ac:dyDescent="0.3">
      <c r="B22" s="20" t="s">
        <v>2</v>
      </c>
      <c r="C22" s="20" t="s">
        <v>25</v>
      </c>
      <c r="D22" s="20" t="s">
        <v>29</v>
      </c>
      <c r="E22" s="20">
        <v>96</v>
      </c>
      <c r="G22" s="20" t="str">
        <v>East</v>
      </c>
      <c r="H22" s="20" t="str">
        <v>Deb</v>
      </c>
      <c r="I22" s="20" t="str">
        <v>English</v>
      </c>
      <c r="J22" s="20">
        <v>60</v>
      </c>
      <c r="L22" s="20" t="str">
        <v>North</v>
      </c>
      <c r="M22" s="20" t="str">
        <v>Chris</v>
      </c>
      <c r="N22" s="20" t="str">
        <v>French</v>
      </c>
      <c r="O22" s="20">
        <v>100</v>
      </c>
    </row>
    <row r="23" spans="2:15" x14ac:dyDescent="0.3">
      <c r="B23" s="20" t="s">
        <v>3</v>
      </c>
      <c r="C23" s="20" t="s">
        <v>26</v>
      </c>
      <c r="D23" s="20" t="s">
        <v>30</v>
      </c>
      <c r="E23" s="20">
        <v>99</v>
      </c>
    </row>
    <row r="25" spans="2:15" x14ac:dyDescent="0.3">
      <c r="B25" s="20" t="str" cm="1">
        <f t="array" ref="B25:B28">_xlfn.UNIQUE(D4:D23)</f>
        <v>English</v>
      </c>
    </row>
    <row r="26" spans="2:15" x14ac:dyDescent="0.3">
      <c r="B26" s="20" t="str">
        <v>Maths</v>
      </c>
    </row>
    <row r="27" spans="2:15" x14ac:dyDescent="0.3">
      <c r="B27" s="20" t="str">
        <v>History</v>
      </c>
    </row>
    <row r="28" spans="2:15" x14ac:dyDescent="0.3">
      <c r="B28" s="20" t="str">
        <v>French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6A70-EAFF-4E8C-97CE-EE2663389533}">
  <dimension ref="B3:E23"/>
  <sheetViews>
    <sheetView workbookViewId="0">
      <selection sqref="A1:XFD1048576"/>
    </sheetView>
  </sheetViews>
  <sheetFormatPr defaultRowHeight="15.6" x14ac:dyDescent="0.3"/>
  <cols>
    <col min="1" max="16384" width="8.88671875" style="20"/>
  </cols>
  <sheetData>
    <row r="3" spans="2:5" x14ac:dyDescent="0.3">
      <c r="B3" s="37" t="s">
        <v>4</v>
      </c>
      <c r="C3" s="37" t="s">
        <v>5</v>
      </c>
      <c r="D3" s="37" t="s">
        <v>6</v>
      </c>
      <c r="E3" s="37" t="s">
        <v>7</v>
      </c>
    </row>
    <row r="4" spans="2:5" x14ac:dyDescent="0.3">
      <c r="B4" s="20" t="s">
        <v>0</v>
      </c>
      <c r="C4" s="20" t="s">
        <v>8</v>
      </c>
      <c r="D4" s="20" t="s">
        <v>27</v>
      </c>
      <c r="E4" s="20">
        <v>60</v>
      </c>
    </row>
    <row r="5" spans="2:5" x14ac:dyDescent="0.3">
      <c r="B5" s="20" t="s">
        <v>1</v>
      </c>
      <c r="C5" s="20" t="s">
        <v>9</v>
      </c>
      <c r="D5" s="20" t="s">
        <v>28</v>
      </c>
      <c r="E5" s="20">
        <v>72</v>
      </c>
    </row>
    <row r="6" spans="2:5" x14ac:dyDescent="0.3">
      <c r="B6" s="20" t="s">
        <v>2</v>
      </c>
      <c r="C6" s="20" t="s">
        <v>10</v>
      </c>
      <c r="D6" s="20" t="s">
        <v>29</v>
      </c>
      <c r="E6" s="20">
        <v>72</v>
      </c>
    </row>
    <row r="7" spans="2:5" x14ac:dyDescent="0.3">
      <c r="B7" s="20" t="s">
        <v>3</v>
      </c>
      <c r="C7" s="20" t="s">
        <v>11</v>
      </c>
      <c r="D7" s="20" t="s">
        <v>30</v>
      </c>
      <c r="E7" s="20">
        <v>90</v>
      </c>
    </row>
    <row r="8" spans="2:5" x14ac:dyDescent="0.3">
      <c r="B8" s="20" t="s">
        <v>0</v>
      </c>
      <c r="C8" s="20" t="s">
        <v>12</v>
      </c>
      <c r="D8" s="20" t="s">
        <v>27</v>
      </c>
      <c r="E8" s="20">
        <v>81</v>
      </c>
    </row>
    <row r="9" spans="2:5" x14ac:dyDescent="0.3">
      <c r="B9" s="20" t="s">
        <v>1</v>
      </c>
      <c r="C9" s="20" t="s">
        <v>13</v>
      </c>
      <c r="D9" s="20" t="s">
        <v>28</v>
      </c>
      <c r="E9" s="20">
        <v>73</v>
      </c>
    </row>
    <row r="10" spans="2:5" x14ac:dyDescent="0.3">
      <c r="B10" s="20" t="s">
        <v>2</v>
      </c>
      <c r="C10" s="20" t="s">
        <v>14</v>
      </c>
      <c r="D10" s="20" t="s">
        <v>29</v>
      </c>
      <c r="E10" s="20">
        <v>80</v>
      </c>
    </row>
    <row r="11" spans="2:5" x14ac:dyDescent="0.3">
      <c r="B11" s="20" t="s">
        <v>3</v>
      </c>
      <c r="C11" s="20" t="s">
        <v>15</v>
      </c>
      <c r="D11" s="20" t="s">
        <v>30</v>
      </c>
      <c r="E11" s="20">
        <v>86</v>
      </c>
    </row>
    <row r="12" spans="2:5" x14ac:dyDescent="0.3">
      <c r="B12" s="20" t="s">
        <v>0</v>
      </c>
      <c r="C12" s="20" t="s">
        <v>16</v>
      </c>
      <c r="D12" s="20" t="s">
        <v>27</v>
      </c>
      <c r="E12" s="20">
        <v>100</v>
      </c>
    </row>
    <row r="13" spans="2:5" x14ac:dyDescent="0.3">
      <c r="B13" s="20" t="s">
        <v>1</v>
      </c>
      <c r="C13" s="20" t="s">
        <v>17</v>
      </c>
      <c r="D13" s="20" t="s">
        <v>28</v>
      </c>
      <c r="E13" s="20">
        <v>80</v>
      </c>
    </row>
    <row r="14" spans="2:5" x14ac:dyDescent="0.3">
      <c r="B14" s="20" t="s">
        <v>2</v>
      </c>
      <c r="C14" s="20" t="s">
        <v>18</v>
      </c>
      <c r="D14" s="20" t="s">
        <v>29</v>
      </c>
      <c r="E14" s="20">
        <v>70</v>
      </c>
    </row>
    <row r="15" spans="2:5" x14ac:dyDescent="0.3">
      <c r="B15" s="20" t="s">
        <v>3</v>
      </c>
      <c r="C15" s="20" t="s">
        <v>19</v>
      </c>
      <c r="D15" s="20" t="s">
        <v>30</v>
      </c>
      <c r="E15" s="20">
        <v>61</v>
      </c>
    </row>
    <row r="16" spans="2:5" x14ac:dyDescent="0.3">
      <c r="B16" s="20" t="s">
        <v>0</v>
      </c>
      <c r="C16" s="20" t="s">
        <v>20</v>
      </c>
      <c r="D16" s="20" t="s">
        <v>27</v>
      </c>
      <c r="E16" s="20">
        <v>95</v>
      </c>
    </row>
    <row r="17" spans="2:5" x14ac:dyDescent="0.3">
      <c r="B17" s="20" t="s">
        <v>1</v>
      </c>
      <c r="C17" s="20" t="s">
        <v>21</v>
      </c>
      <c r="D17" s="20" t="s">
        <v>28</v>
      </c>
      <c r="E17" s="20">
        <v>61</v>
      </c>
    </row>
    <row r="18" spans="2:5" x14ac:dyDescent="0.3">
      <c r="B18" s="20" t="s">
        <v>2</v>
      </c>
      <c r="C18" s="20" t="s">
        <v>7</v>
      </c>
      <c r="D18" s="20" t="s">
        <v>29</v>
      </c>
      <c r="E18" s="20">
        <v>90</v>
      </c>
    </row>
    <row r="19" spans="2:5" x14ac:dyDescent="0.3">
      <c r="B19" s="20" t="s">
        <v>3</v>
      </c>
      <c r="C19" s="20" t="s">
        <v>22</v>
      </c>
      <c r="D19" s="20" t="s">
        <v>30</v>
      </c>
      <c r="E19" s="20">
        <v>100</v>
      </c>
    </row>
    <row r="20" spans="2:5" x14ac:dyDescent="0.3">
      <c r="B20" s="20" t="s">
        <v>0</v>
      </c>
      <c r="C20" s="20" t="s">
        <v>23</v>
      </c>
      <c r="D20" s="20" t="s">
        <v>27</v>
      </c>
      <c r="E20" s="20">
        <v>78</v>
      </c>
    </row>
    <row r="21" spans="2:5" x14ac:dyDescent="0.3">
      <c r="B21" s="20" t="s">
        <v>1</v>
      </c>
      <c r="C21" s="20" t="s">
        <v>24</v>
      </c>
      <c r="D21" s="20" t="s">
        <v>28</v>
      </c>
      <c r="E21" s="20">
        <v>68</v>
      </c>
    </row>
    <row r="22" spans="2:5" x14ac:dyDescent="0.3">
      <c r="B22" s="20" t="s">
        <v>2</v>
      </c>
      <c r="C22" s="20" t="s">
        <v>25</v>
      </c>
      <c r="D22" s="20" t="s">
        <v>29</v>
      </c>
      <c r="E22" s="20">
        <v>96</v>
      </c>
    </row>
    <row r="23" spans="2:5" x14ac:dyDescent="0.3">
      <c r="B23" s="20" t="s">
        <v>3</v>
      </c>
      <c r="C23" s="20" t="s">
        <v>26</v>
      </c>
      <c r="D23" s="20" t="s">
        <v>30</v>
      </c>
      <c r="E23" s="20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14DA-278D-4520-A4A4-B25DCC1EDEC1}">
  <dimension ref="B3:F27"/>
  <sheetViews>
    <sheetView workbookViewId="0">
      <selection sqref="A1:XFD1048576"/>
    </sheetView>
  </sheetViews>
  <sheetFormatPr defaultRowHeight="15.6" x14ac:dyDescent="0.3"/>
  <cols>
    <col min="1" max="16384" width="8.88671875" style="20"/>
  </cols>
  <sheetData>
    <row r="3" spans="2:5" x14ac:dyDescent="0.3">
      <c r="B3" s="37" t="s">
        <v>4</v>
      </c>
      <c r="C3" s="37" t="s">
        <v>5</v>
      </c>
      <c r="D3" s="37" t="s">
        <v>6</v>
      </c>
      <c r="E3" s="37" t="s">
        <v>7</v>
      </c>
    </row>
    <row r="4" spans="2:5" x14ac:dyDescent="0.3">
      <c r="B4" s="20" t="s">
        <v>0</v>
      </c>
      <c r="C4" s="20" t="s">
        <v>8</v>
      </c>
      <c r="D4" s="20" t="s">
        <v>27</v>
      </c>
      <c r="E4" s="20">
        <v>60</v>
      </c>
    </row>
    <row r="5" spans="2:5" x14ac:dyDescent="0.3">
      <c r="B5" s="20" t="s">
        <v>1</v>
      </c>
      <c r="C5" s="20" t="s">
        <v>9</v>
      </c>
      <c r="D5" s="20" t="s">
        <v>28</v>
      </c>
      <c r="E5" s="20">
        <v>72</v>
      </c>
    </row>
    <row r="6" spans="2:5" x14ac:dyDescent="0.3">
      <c r="B6" s="20" t="s">
        <v>2</v>
      </c>
      <c r="C6" s="20" t="s">
        <v>10</v>
      </c>
      <c r="D6" s="20" t="s">
        <v>29</v>
      </c>
      <c r="E6" s="20">
        <v>72</v>
      </c>
    </row>
    <row r="7" spans="2:5" x14ac:dyDescent="0.3">
      <c r="B7" s="20" t="s">
        <v>3</v>
      </c>
      <c r="C7" s="20" t="s">
        <v>11</v>
      </c>
      <c r="D7" s="20" t="s">
        <v>30</v>
      </c>
      <c r="E7" s="20">
        <v>90</v>
      </c>
    </row>
    <row r="8" spans="2:5" x14ac:dyDescent="0.3">
      <c r="B8" s="20" t="s">
        <v>0</v>
      </c>
      <c r="C8" s="20" t="s">
        <v>12</v>
      </c>
      <c r="D8" s="20" t="s">
        <v>27</v>
      </c>
      <c r="E8" s="20">
        <v>81</v>
      </c>
    </row>
    <row r="9" spans="2:5" x14ac:dyDescent="0.3">
      <c r="B9" s="20" t="s">
        <v>1</v>
      </c>
      <c r="C9" s="20" t="s">
        <v>13</v>
      </c>
      <c r="D9" s="20" t="s">
        <v>28</v>
      </c>
      <c r="E9" s="20">
        <v>73</v>
      </c>
    </row>
    <row r="10" spans="2:5" x14ac:dyDescent="0.3">
      <c r="B10" s="20" t="s">
        <v>2</v>
      </c>
      <c r="C10" s="20" t="s">
        <v>14</v>
      </c>
      <c r="D10" s="20" t="s">
        <v>29</v>
      </c>
      <c r="E10" s="20">
        <v>80</v>
      </c>
    </row>
    <row r="11" spans="2:5" x14ac:dyDescent="0.3">
      <c r="B11" s="20" t="s">
        <v>3</v>
      </c>
      <c r="C11" s="20" t="s">
        <v>15</v>
      </c>
      <c r="D11" s="20" t="s">
        <v>30</v>
      </c>
      <c r="E11" s="20">
        <v>86</v>
      </c>
    </row>
    <row r="12" spans="2:5" x14ac:dyDescent="0.3">
      <c r="B12" s="20" t="s">
        <v>0</v>
      </c>
      <c r="C12" s="20" t="s">
        <v>16</v>
      </c>
      <c r="D12" s="20" t="s">
        <v>27</v>
      </c>
      <c r="E12" s="20">
        <v>100</v>
      </c>
    </row>
    <row r="13" spans="2:5" x14ac:dyDescent="0.3">
      <c r="B13" s="20" t="s">
        <v>1</v>
      </c>
      <c r="C13" s="20" t="s">
        <v>17</v>
      </c>
      <c r="D13" s="20" t="s">
        <v>28</v>
      </c>
      <c r="E13" s="20">
        <v>80</v>
      </c>
    </row>
    <row r="14" spans="2:5" x14ac:dyDescent="0.3">
      <c r="B14" s="20" t="s">
        <v>2</v>
      </c>
      <c r="C14" s="20" t="s">
        <v>18</v>
      </c>
      <c r="D14" s="20" t="s">
        <v>29</v>
      </c>
      <c r="E14" s="20">
        <v>70</v>
      </c>
    </row>
    <row r="15" spans="2:5" x14ac:dyDescent="0.3">
      <c r="B15" s="20" t="s">
        <v>3</v>
      </c>
      <c r="C15" s="20" t="s">
        <v>19</v>
      </c>
      <c r="D15" s="20" t="s">
        <v>30</v>
      </c>
      <c r="E15" s="20">
        <v>61</v>
      </c>
    </row>
    <row r="16" spans="2:5" x14ac:dyDescent="0.3">
      <c r="B16" s="20" t="s">
        <v>0</v>
      </c>
      <c r="C16" s="20" t="s">
        <v>20</v>
      </c>
      <c r="D16" s="20" t="s">
        <v>27</v>
      </c>
      <c r="E16" s="20">
        <v>95</v>
      </c>
    </row>
    <row r="17" spans="2:6" x14ac:dyDescent="0.3">
      <c r="B17" s="20" t="s">
        <v>1</v>
      </c>
      <c r="C17" s="20" t="s">
        <v>21</v>
      </c>
      <c r="D17" s="20" t="s">
        <v>28</v>
      </c>
      <c r="E17" s="20">
        <v>61</v>
      </c>
    </row>
    <row r="18" spans="2:6" x14ac:dyDescent="0.3">
      <c r="B18" s="20" t="s">
        <v>2</v>
      </c>
      <c r="C18" s="20" t="s">
        <v>7</v>
      </c>
      <c r="D18" s="20" t="s">
        <v>29</v>
      </c>
      <c r="E18" s="20">
        <v>90</v>
      </c>
    </row>
    <row r="19" spans="2:6" x14ac:dyDescent="0.3">
      <c r="B19" s="20" t="s">
        <v>3</v>
      </c>
      <c r="C19" s="20" t="s">
        <v>22</v>
      </c>
      <c r="D19" s="20" t="s">
        <v>30</v>
      </c>
      <c r="E19" s="20">
        <v>100</v>
      </c>
    </row>
    <row r="20" spans="2:6" x14ac:dyDescent="0.3">
      <c r="B20" s="20" t="s">
        <v>0</v>
      </c>
      <c r="C20" s="20" t="s">
        <v>23</v>
      </c>
      <c r="D20" s="20" t="s">
        <v>27</v>
      </c>
      <c r="E20" s="20">
        <v>78</v>
      </c>
    </row>
    <row r="21" spans="2:6" x14ac:dyDescent="0.3">
      <c r="B21" s="20" t="s">
        <v>1</v>
      </c>
      <c r="C21" s="20" t="s">
        <v>24</v>
      </c>
      <c r="D21" s="20" t="s">
        <v>28</v>
      </c>
      <c r="E21" s="20">
        <v>68</v>
      </c>
    </row>
    <row r="22" spans="2:6" x14ac:dyDescent="0.3">
      <c r="B22" s="20" t="s">
        <v>2</v>
      </c>
      <c r="C22" s="20" t="s">
        <v>25</v>
      </c>
      <c r="D22" s="20" t="s">
        <v>29</v>
      </c>
      <c r="E22" s="20">
        <v>96</v>
      </c>
    </row>
    <row r="23" spans="2:6" x14ac:dyDescent="0.3">
      <c r="B23" s="20" t="s">
        <v>3</v>
      </c>
      <c r="C23" s="20" t="s">
        <v>26</v>
      </c>
      <c r="D23" s="20" t="s">
        <v>30</v>
      </c>
      <c r="E23" s="20">
        <v>99</v>
      </c>
    </row>
    <row r="27" spans="2:6" x14ac:dyDescent="0.3">
      <c r="B27" s="43" t="s">
        <v>31</v>
      </c>
      <c r="C27" s="20" t="s">
        <v>32</v>
      </c>
      <c r="D27" s="20" t="s">
        <v>32</v>
      </c>
      <c r="E27" s="20" t="s">
        <v>33</v>
      </c>
      <c r="F27" s="20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422A-9EAC-4CF1-8AEC-F13CA197376B}">
  <sheetPr>
    <tabColor theme="0"/>
  </sheetPr>
  <dimension ref="A1:H33"/>
  <sheetViews>
    <sheetView showFormulas="1" topLeftCell="D1" zoomScale="78" zoomScaleNormal="85" workbookViewId="0">
      <selection activeCell="G10" sqref="G10"/>
    </sheetView>
  </sheetViews>
  <sheetFormatPr defaultRowHeight="14.4" x14ac:dyDescent="0.3"/>
  <cols>
    <col min="1" max="1" width="18.109375" customWidth="1"/>
    <col min="2" max="2" width="16.6640625" customWidth="1"/>
    <col min="3" max="3" width="19" customWidth="1"/>
    <col min="4" max="4" width="16.5546875" customWidth="1"/>
    <col min="5" max="5" width="14.44140625" customWidth="1"/>
    <col min="6" max="6" width="6.109375" customWidth="1"/>
    <col min="7" max="7" width="15.88671875" customWidth="1"/>
    <col min="8" max="8" width="21.5546875" customWidth="1"/>
  </cols>
  <sheetData>
    <row r="1" spans="1:8" s="4" customFormat="1" ht="19.8" x14ac:dyDescent="0.45">
      <c r="A1" s="2" t="s">
        <v>35</v>
      </c>
      <c r="B1" s="3"/>
      <c r="C1" s="3"/>
      <c r="D1" s="3"/>
      <c r="E1" s="3"/>
      <c r="F1" s="3"/>
      <c r="G1" s="3"/>
      <c r="H1" s="3"/>
    </row>
    <row r="4" spans="1:8" x14ac:dyDescent="0.3">
      <c r="A4" s="5" t="s">
        <v>36</v>
      </c>
      <c r="B4" s="6" t="s">
        <v>37</v>
      </c>
      <c r="C4" s="6" t="s">
        <v>38</v>
      </c>
      <c r="D4" s="5" t="s">
        <v>39</v>
      </c>
      <c r="E4" s="5" t="s">
        <v>40</v>
      </c>
      <c r="G4" s="7" t="s">
        <v>41</v>
      </c>
      <c r="H4" s="1" t="s">
        <v>51</v>
      </c>
    </row>
    <row r="5" spans="1:8" x14ac:dyDescent="0.3">
      <c r="A5" t="s">
        <v>43</v>
      </c>
      <c r="B5" t="s">
        <v>44</v>
      </c>
      <c r="C5" t="s">
        <v>45</v>
      </c>
      <c r="D5" s="8">
        <v>3543590</v>
      </c>
      <c r="E5" s="8">
        <f>D5*40%</f>
        <v>1417436</v>
      </c>
      <c r="G5" s="9" t="s">
        <v>36</v>
      </c>
      <c r="H5" s="10" t="str">
        <f>INDEX(A5:A33,MATCH(H4,B5:B33,0))</f>
        <v>Productivity</v>
      </c>
    </row>
    <row r="6" spans="1:8" x14ac:dyDescent="0.3">
      <c r="A6" t="s">
        <v>43</v>
      </c>
      <c r="B6" t="s">
        <v>42</v>
      </c>
      <c r="C6" t="s">
        <v>45</v>
      </c>
      <c r="D6" s="8">
        <v>1460004</v>
      </c>
      <c r="E6" s="8">
        <f t="shared" ref="E6:E33" si="0">D6*40%</f>
        <v>584001.6</v>
      </c>
      <c r="G6" s="9" t="s">
        <v>38</v>
      </c>
      <c r="H6" s="10" t="str">
        <f>_xlfn.XLOOKUP(H4,B5:B33,C5:C33)</f>
        <v>Free</v>
      </c>
    </row>
    <row r="7" spans="1:8" x14ac:dyDescent="0.3">
      <c r="A7" t="s">
        <v>43</v>
      </c>
      <c r="B7" t="s">
        <v>46</v>
      </c>
      <c r="C7" t="s">
        <v>45</v>
      </c>
      <c r="D7" s="8">
        <v>1180914</v>
      </c>
      <c r="E7" s="8">
        <f t="shared" si="0"/>
        <v>472365.60000000003</v>
      </c>
      <c r="G7" s="9" t="s">
        <v>40</v>
      </c>
      <c r="H7" s="11">
        <f>_xlfn.XLOOKUP(H4,B5:B33,E5:E33)</f>
        <v>1350464.8</v>
      </c>
    </row>
    <row r="8" spans="1:8" x14ac:dyDescent="0.3">
      <c r="A8" t="s">
        <v>43</v>
      </c>
      <c r="B8" t="s">
        <v>47</v>
      </c>
      <c r="C8" t="s">
        <v>45</v>
      </c>
      <c r="D8" s="8">
        <v>3315375</v>
      </c>
      <c r="E8" s="8">
        <f t="shared" si="0"/>
        <v>1326150</v>
      </c>
      <c r="G8" s="9" t="s">
        <v>39</v>
      </c>
      <c r="H8" s="11">
        <f>_xlfn.XLOOKUP(H4,B5:B33,D5:D33)</f>
        <v>3376162</v>
      </c>
    </row>
    <row r="9" spans="1:8" x14ac:dyDescent="0.3">
      <c r="A9" t="s">
        <v>48</v>
      </c>
      <c r="B9" t="s">
        <v>49</v>
      </c>
      <c r="C9" t="s">
        <v>50</v>
      </c>
      <c r="D9" s="8">
        <v>989735</v>
      </c>
      <c r="E9" s="8">
        <f t="shared" si="0"/>
        <v>395894</v>
      </c>
    </row>
    <row r="10" spans="1:8" x14ac:dyDescent="0.3">
      <c r="A10" t="s">
        <v>48</v>
      </c>
      <c r="B10" t="s">
        <v>51</v>
      </c>
      <c r="C10" t="s">
        <v>50</v>
      </c>
      <c r="D10" s="8">
        <v>3376162</v>
      </c>
      <c r="E10" s="8">
        <f t="shared" si="0"/>
        <v>1350464.8</v>
      </c>
    </row>
    <row r="11" spans="1:8" x14ac:dyDescent="0.3">
      <c r="A11" t="s">
        <v>48</v>
      </c>
      <c r="B11" t="s">
        <v>52</v>
      </c>
      <c r="C11" t="s">
        <v>50</v>
      </c>
      <c r="D11" s="8">
        <v>4704744</v>
      </c>
      <c r="E11" s="8">
        <f t="shared" si="0"/>
        <v>1881897.6</v>
      </c>
    </row>
    <row r="12" spans="1:8" x14ac:dyDescent="0.3">
      <c r="A12" t="s">
        <v>53</v>
      </c>
      <c r="B12" t="s">
        <v>54</v>
      </c>
      <c r="C12" t="s">
        <v>50</v>
      </c>
      <c r="D12" s="8">
        <v>3643081</v>
      </c>
      <c r="E12" s="8">
        <f t="shared" si="0"/>
        <v>1457232.4000000001</v>
      </c>
    </row>
    <row r="13" spans="1:8" x14ac:dyDescent="0.3">
      <c r="A13" t="s">
        <v>53</v>
      </c>
      <c r="B13" t="s">
        <v>55</v>
      </c>
      <c r="C13" t="s">
        <v>50</v>
      </c>
      <c r="D13" s="8">
        <v>2379523</v>
      </c>
      <c r="E13" s="8">
        <f t="shared" si="0"/>
        <v>951809.20000000007</v>
      </c>
    </row>
    <row r="14" spans="1:8" x14ac:dyDescent="0.3">
      <c r="A14" t="s">
        <v>53</v>
      </c>
      <c r="B14" t="s">
        <v>56</v>
      </c>
      <c r="C14" t="s">
        <v>50</v>
      </c>
      <c r="D14" s="8">
        <v>2682348</v>
      </c>
      <c r="E14" s="8">
        <f t="shared" si="0"/>
        <v>1072939.2</v>
      </c>
    </row>
    <row r="15" spans="1:8" x14ac:dyDescent="0.3">
      <c r="A15" t="s">
        <v>57</v>
      </c>
      <c r="B15" t="s">
        <v>58</v>
      </c>
      <c r="C15" t="s">
        <v>50</v>
      </c>
      <c r="D15" s="8">
        <v>2218678</v>
      </c>
      <c r="E15" s="8">
        <f t="shared" si="0"/>
        <v>887471.20000000007</v>
      </c>
    </row>
    <row r="16" spans="1:8" x14ac:dyDescent="0.3">
      <c r="A16" t="s">
        <v>57</v>
      </c>
      <c r="B16" t="s">
        <v>59</v>
      </c>
      <c r="C16" t="s">
        <v>50</v>
      </c>
      <c r="D16" s="8">
        <v>2300920</v>
      </c>
      <c r="E16" s="8">
        <f t="shared" si="0"/>
        <v>920368</v>
      </c>
    </row>
    <row r="17" spans="1:5" x14ac:dyDescent="0.3">
      <c r="A17" t="s">
        <v>57</v>
      </c>
      <c r="B17" t="s">
        <v>60</v>
      </c>
      <c r="C17" t="s">
        <v>50</v>
      </c>
      <c r="D17" s="8">
        <v>854762</v>
      </c>
      <c r="E17" s="8">
        <f t="shared" si="0"/>
        <v>341904.80000000005</v>
      </c>
    </row>
    <row r="18" spans="1:5" x14ac:dyDescent="0.3">
      <c r="A18" t="s">
        <v>53</v>
      </c>
      <c r="B18" t="s">
        <v>61</v>
      </c>
      <c r="C18" t="s">
        <v>50</v>
      </c>
      <c r="D18" s="8">
        <v>4333796</v>
      </c>
      <c r="E18" s="8">
        <f t="shared" si="0"/>
        <v>1733518.4000000001</v>
      </c>
    </row>
    <row r="19" spans="1:5" x14ac:dyDescent="0.3">
      <c r="A19" t="s">
        <v>62</v>
      </c>
      <c r="B19" t="s">
        <v>63</v>
      </c>
      <c r="C19" t="s">
        <v>45</v>
      </c>
      <c r="D19" s="8">
        <v>4726854</v>
      </c>
      <c r="E19" s="8">
        <f t="shared" si="0"/>
        <v>1890741.6</v>
      </c>
    </row>
    <row r="20" spans="1:5" x14ac:dyDescent="0.3">
      <c r="A20" t="s">
        <v>48</v>
      </c>
      <c r="B20" t="s">
        <v>64</v>
      </c>
      <c r="C20" t="s">
        <v>45</v>
      </c>
      <c r="D20" s="8">
        <v>2311869</v>
      </c>
      <c r="E20" s="8">
        <f t="shared" si="0"/>
        <v>924747.60000000009</v>
      </c>
    </row>
    <row r="21" spans="1:5" x14ac:dyDescent="0.3">
      <c r="A21" t="s">
        <v>62</v>
      </c>
      <c r="B21" t="s">
        <v>65</v>
      </c>
      <c r="C21" t="s">
        <v>45</v>
      </c>
      <c r="D21" s="8">
        <v>1091925</v>
      </c>
      <c r="E21" s="8">
        <f t="shared" si="0"/>
        <v>436770</v>
      </c>
    </row>
    <row r="22" spans="1:5" x14ac:dyDescent="0.3">
      <c r="A22" t="s">
        <v>62</v>
      </c>
      <c r="B22" t="s">
        <v>66</v>
      </c>
      <c r="C22" t="s">
        <v>67</v>
      </c>
      <c r="D22" s="8">
        <v>2428841</v>
      </c>
      <c r="E22" s="8">
        <f t="shared" si="0"/>
        <v>971536.4</v>
      </c>
    </row>
    <row r="23" spans="1:5" x14ac:dyDescent="0.3">
      <c r="A23" t="s">
        <v>48</v>
      </c>
      <c r="B23" t="s">
        <v>68</v>
      </c>
      <c r="C23" t="s">
        <v>50</v>
      </c>
      <c r="D23" s="8">
        <v>3315820</v>
      </c>
      <c r="E23" s="8">
        <f t="shared" si="0"/>
        <v>1326328</v>
      </c>
    </row>
    <row r="24" spans="1:5" x14ac:dyDescent="0.3">
      <c r="A24" t="s">
        <v>69</v>
      </c>
      <c r="B24" t="s">
        <v>70</v>
      </c>
      <c r="C24" t="s">
        <v>50</v>
      </c>
      <c r="D24" s="8">
        <v>1203681</v>
      </c>
      <c r="E24" s="8">
        <f t="shared" si="0"/>
        <v>481472.4</v>
      </c>
    </row>
    <row r="25" spans="1:5" x14ac:dyDescent="0.3">
      <c r="A25" t="s">
        <v>71</v>
      </c>
      <c r="B25" t="s">
        <v>72</v>
      </c>
      <c r="C25" t="s">
        <v>50</v>
      </c>
      <c r="D25" s="8">
        <v>1757487</v>
      </c>
      <c r="E25" s="8">
        <f t="shared" si="0"/>
        <v>702994.8</v>
      </c>
    </row>
    <row r="26" spans="1:5" x14ac:dyDescent="0.3">
      <c r="A26" t="s">
        <v>73</v>
      </c>
      <c r="B26" t="s">
        <v>74</v>
      </c>
      <c r="C26" t="s">
        <v>67</v>
      </c>
      <c r="D26" s="8">
        <v>3748959</v>
      </c>
      <c r="E26" s="8">
        <f t="shared" si="0"/>
        <v>1499583.6</v>
      </c>
    </row>
    <row r="27" spans="1:5" x14ac:dyDescent="0.3">
      <c r="A27" t="s">
        <v>73</v>
      </c>
      <c r="B27" t="s">
        <v>75</v>
      </c>
      <c r="C27" t="s">
        <v>67</v>
      </c>
      <c r="D27" s="8">
        <v>3193503</v>
      </c>
      <c r="E27" s="8">
        <f t="shared" si="0"/>
        <v>1277401.2000000002</v>
      </c>
    </row>
    <row r="28" spans="1:5" x14ac:dyDescent="0.3">
      <c r="A28" t="s">
        <v>53</v>
      </c>
      <c r="B28" t="s">
        <v>76</v>
      </c>
      <c r="C28" t="s">
        <v>50</v>
      </c>
      <c r="D28" s="8">
        <v>2459057</v>
      </c>
      <c r="E28" s="8">
        <f t="shared" si="0"/>
        <v>983622.8</v>
      </c>
    </row>
    <row r="29" spans="1:5" x14ac:dyDescent="0.3">
      <c r="A29" t="s">
        <v>77</v>
      </c>
      <c r="B29" t="s">
        <v>78</v>
      </c>
      <c r="C29" t="s">
        <v>50</v>
      </c>
      <c r="D29" s="8">
        <v>1440676</v>
      </c>
      <c r="E29" s="8">
        <f t="shared" si="0"/>
        <v>576270.4</v>
      </c>
    </row>
    <row r="30" spans="1:5" x14ac:dyDescent="0.3">
      <c r="A30" t="s">
        <v>77</v>
      </c>
      <c r="B30" t="s">
        <v>79</v>
      </c>
      <c r="C30" t="s">
        <v>50</v>
      </c>
      <c r="D30" s="8">
        <v>2583723</v>
      </c>
      <c r="E30" s="8">
        <f t="shared" si="0"/>
        <v>1033489.2000000001</v>
      </c>
    </row>
    <row r="31" spans="1:5" x14ac:dyDescent="0.3">
      <c r="A31" t="s">
        <v>80</v>
      </c>
      <c r="B31" t="s">
        <v>81</v>
      </c>
      <c r="C31" t="s">
        <v>45</v>
      </c>
      <c r="D31" s="8">
        <v>2189187</v>
      </c>
      <c r="E31" s="8">
        <f t="shared" si="0"/>
        <v>875674.8</v>
      </c>
    </row>
    <row r="32" spans="1:5" x14ac:dyDescent="0.3">
      <c r="A32" t="s">
        <v>53</v>
      </c>
      <c r="B32" t="s">
        <v>82</v>
      </c>
      <c r="C32" t="s">
        <v>50</v>
      </c>
      <c r="D32" s="8">
        <v>2662745</v>
      </c>
      <c r="E32" s="8">
        <f t="shared" si="0"/>
        <v>1065098</v>
      </c>
    </row>
    <row r="33" spans="1:5" x14ac:dyDescent="0.3">
      <c r="A33" t="s">
        <v>53</v>
      </c>
      <c r="B33" t="s">
        <v>83</v>
      </c>
      <c r="C33" t="s">
        <v>50</v>
      </c>
      <c r="D33" s="8">
        <v>4062941</v>
      </c>
      <c r="E33" s="8">
        <f t="shared" si="0"/>
        <v>1625176.4000000001</v>
      </c>
    </row>
  </sheetData>
  <dataValidations count="1">
    <dataValidation type="list" allowBlank="1" showInputMessage="1" showErrorMessage="1" sqref="H4" xr:uid="{C9151317-BC77-4064-862A-EEC3D9F5B173}">
      <formula1>$B$5:$B$33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ECBE-57E5-4238-9E84-14B1831E08B2}">
  <dimension ref="B3:F49"/>
  <sheetViews>
    <sheetView tabSelected="1" zoomScale="66" workbookViewId="0">
      <selection activeCell="E21" sqref="E21"/>
    </sheetView>
  </sheetViews>
  <sheetFormatPr defaultRowHeight="14.4" x14ac:dyDescent="0.3"/>
  <cols>
    <col min="2" max="2" width="24.5546875" customWidth="1"/>
    <col min="3" max="3" width="21.6640625" customWidth="1"/>
    <col min="4" max="4" width="20.88671875" customWidth="1"/>
    <col min="5" max="5" width="21.5546875" customWidth="1"/>
    <col min="6" max="6" width="13.88671875" bestFit="1" customWidth="1"/>
    <col min="7" max="7" width="20.109375" customWidth="1"/>
  </cols>
  <sheetData>
    <row r="3" spans="2:6" ht="18" x14ac:dyDescent="0.35">
      <c r="B3" s="12" t="s">
        <v>37</v>
      </c>
      <c r="C3" s="13" t="s">
        <v>39</v>
      </c>
      <c r="E3" s="16" t="s">
        <v>37</v>
      </c>
      <c r="F3" s="36" t="s">
        <v>42</v>
      </c>
    </row>
    <row r="4" spans="2:6" ht="18" x14ac:dyDescent="0.35">
      <c r="B4" s="14" t="s">
        <v>44</v>
      </c>
      <c r="C4" s="15">
        <v>3543590</v>
      </c>
      <c r="E4" s="16" t="s">
        <v>84</v>
      </c>
      <c r="F4" s="35">
        <f>_xlfn.XMATCH(F3,B4:B32,0,-1)</f>
        <v>20</v>
      </c>
    </row>
    <row r="5" spans="2:6" ht="18" x14ac:dyDescent="0.35">
      <c r="B5" s="14" t="s">
        <v>42</v>
      </c>
      <c r="C5" s="15">
        <v>1460004</v>
      </c>
    </row>
    <row r="6" spans="2:6" ht="18" x14ac:dyDescent="0.35">
      <c r="B6" s="14" t="s">
        <v>46</v>
      </c>
      <c r="C6" s="15">
        <v>1180914</v>
      </c>
    </row>
    <row r="7" spans="2:6" ht="18" x14ac:dyDescent="0.35">
      <c r="B7" s="14" t="s">
        <v>47</v>
      </c>
      <c r="C7" s="15">
        <v>3315375</v>
      </c>
    </row>
    <row r="8" spans="2:6" ht="18" x14ac:dyDescent="0.35">
      <c r="B8" s="14" t="s">
        <v>49</v>
      </c>
      <c r="C8" s="15">
        <v>989735</v>
      </c>
    </row>
    <row r="9" spans="2:6" ht="18" x14ac:dyDescent="0.35">
      <c r="B9" s="14" t="s">
        <v>51</v>
      </c>
      <c r="C9" s="15">
        <v>3376162</v>
      </c>
    </row>
    <row r="10" spans="2:6" ht="18" x14ac:dyDescent="0.35">
      <c r="B10" s="14" t="s">
        <v>52</v>
      </c>
      <c r="C10" s="15">
        <v>4704744</v>
      </c>
    </row>
    <row r="11" spans="2:6" ht="18" x14ac:dyDescent="0.35">
      <c r="B11" s="14" t="s">
        <v>54</v>
      </c>
      <c r="C11" s="15">
        <v>3643081</v>
      </c>
    </row>
    <row r="12" spans="2:6" ht="18" x14ac:dyDescent="0.35">
      <c r="B12" s="14" t="s">
        <v>55</v>
      </c>
      <c r="C12" s="15">
        <v>2379523</v>
      </c>
    </row>
    <row r="13" spans="2:6" ht="18" x14ac:dyDescent="0.35">
      <c r="B13" s="14" t="s">
        <v>56</v>
      </c>
      <c r="C13" s="15">
        <v>2682348</v>
      </c>
    </row>
    <row r="14" spans="2:6" ht="18" x14ac:dyDescent="0.35">
      <c r="B14" s="14" t="s">
        <v>58</v>
      </c>
      <c r="C14" s="15">
        <v>2218678</v>
      </c>
    </row>
    <row r="15" spans="2:6" ht="18" x14ac:dyDescent="0.35">
      <c r="B15" s="14" t="s">
        <v>59</v>
      </c>
      <c r="C15" s="15">
        <v>2300920</v>
      </c>
    </row>
    <row r="16" spans="2:6" ht="18" x14ac:dyDescent="0.35">
      <c r="B16" s="14" t="s">
        <v>60</v>
      </c>
      <c r="C16" s="15">
        <v>854762</v>
      </c>
    </row>
    <row r="17" spans="2:3" ht="18" x14ac:dyDescent="0.35">
      <c r="B17" s="14" t="s">
        <v>61</v>
      </c>
      <c r="C17" s="15">
        <v>4333796</v>
      </c>
    </row>
    <row r="18" spans="2:3" ht="18" x14ac:dyDescent="0.35">
      <c r="B18" s="14" t="s">
        <v>63</v>
      </c>
      <c r="C18" s="15">
        <v>4726854</v>
      </c>
    </row>
    <row r="19" spans="2:3" ht="18" x14ac:dyDescent="0.35">
      <c r="B19" s="14" t="s">
        <v>64</v>
      </c>
      <c r="C19" s="15">
        <v>2311869</v>
      </c>
    </row>
    <row r="20" spans="2:3" ht="18" x14ac:dyDescent="0.35">
      <c r="B20" s="14" t="s">
        <v>65</v>
      </c>
      <c r="C20" s="15">
        <v>1091925</v>
      </c>
    </row>
    <row r="21" spans="2:3" ht="18" x14ac:dyDescent="0.35">
      <c r="B21" s="14" t="s">
        <v>66</v>
      </c>
      <c r="C21" s="15">
        <v>2428841</v>
      </c>
    </row>
    <row r="22" spans="2:3" ht="18" x14ac:dyDescent="0.35">
      <c r="B22" s="14" t="s">
        <v>68</v>
      </c>
      <c r="C22" s="15">
        <v>3315820</v>
      </c>
    </row>
    <row r="23" spans="2:3" ht="18" x14ac:dyDescent="0.35">
      <c r="B23" s="14" t="s">
        <v>42</v>
      </c>
      <c r="C23" s="15">
        <v>1203681</v>
      </c>
    </row>
    <row r="24" spans="2:3" ht="18" x14ac:dyDescent="0.35">
      <c r="B24" s="14" t="s">
        <v>72</v>
      </c>
      <c r="C24" s="15">
        <v>1757487</v>
      </c>
    </row>
    <row r="25" spans="2:3" ht="18" x14ac:dyDescent="0.35">
      <c r="B25" s="14" t="s">
        <v>74</v>
      </c>
      <c r="C25" s="15">
        <v>3748959</v>
      </c>
    </row>
    <row r="26" spans="2:3" ht="18" x14ac:dyDescent="0.35">
      <c r="B26" s="14" t="s">
        <v>75</v>
      </c>
      <c r="C26" s="15">
        <v>3193503</v>
      </c>
    </row>
    <row r="27" spans="2:3" ht="18" x14ac:dyDescent="0.35">
      <c r="B27" s="14" t="s">
        <v>76</v>
      </c>
      <c r="C27" s="15">
        <v>2459057</v>
      </c>
    </row>
    <row r="28" spans="2:3" ht="18" x14ac:dyDescent="0.35">
      <c r="B28" s="14" t="s">
        <v>78</v>
      </c>
      <c r="C28" s="15">
        <v>1440676</v>
      </c>
    </row>
    <row r="29" spans="2:3" ht="18" x14ac:dyDescent="0.35">
      <c r="B29" s="14" t="s">
        <v>79</v>
      </c>
      <c r="C29" s="15">
        <v>2583723</v>
      </c>
    </row>
    <row r="30" spans="2:3" ht="18" x14ac:dyDescent="0.35">
      <c r="B30" s="14" t="s">
        <v>81</v>
      </c>
      <c r="C30" s="15">
        <v>2189187</v>
      </c>
    </row>
    <row r="31" spans="2:3" ht="18" x14ac:dyDescent="0.35">
      <c r="B31" s="14" t="s">
        <v>82</v>
      </c>
      <c r="C31" s="15">
        <v>2662745</v>
      </c>
    </row>
    <row r="32" spans="2:3" ht="18" x14ac:dyDescent="0.35">
      <c r="B32" s="14" t="s">
        <v>83</v>
      </c>
      <c r="C32" s="15">
        <v>4062941</v>
      </c>
    </row>
    <row r="36" spans="2:6" x14ac:dyDescent="0.3">
      <c r="F36" s="19"/>
    </row>
    <row r="39" spans="2:6" ht="18" x14ac:dyDescent="0.35">
      <c r="B39" s="21" t="s">
        <v>92</v>
      </c>
      <c r="C39" s="22" t="s">
        <v>102</v>
      </c>
      <c r="D39" s="33" t="s">
        <v>90</v>
      </c>
    </row>
    <row r="40" spans="2:6" ht="18" x14ac:dyDescent="0.35">
      <c r="B40" s="23" t="s">
        <v>94</v>
      </c>
      <c r="C40" s="24" t="s">
        <v>100</v>
      </c>
      <c r="D40" s="34" cm="1">
        <f t="array" ref="D40">INDEX(C43:E49,_xlfn.XMATCH(B40,B43:B49),_xlfn.XMATCH(C40,C42:E42))</f>
        <v>6362</v>
      </c>
    </row>
    <row r="41" spans="2:6" ht="18" x14ac:dyDescent="0.35">
      <c r="B41" s="14"/>
      <c r="C41" s="14"/>
      <c r="D41" s="14"/>
      <c r="E41" s="14"/>
    </row>
    <row r="42" spans="2:6" ht="18" x14ac:dyDescent="0.35">
      <c r="B42" s="25" t="s">
        <v>92</v>
      </c>
      <c r="C42" s="26" t="s">
        <v>99</v>
      </c>
      <c r="D42" s="26" t="s">
        <v>100</v>
      </c>
      <c r="E42" s="27" t="s">
        <v>101</v>
      </c>
    </row>
    <row r="43" spans="2:6" ht="18" x14ac:dyDescent="0.35">
      <c r="B43" s="28" t="s">
        <v>93</v>
      </c>
      <c r="C43" s="29">
        <v>6010</v>
      </c>
      <c r="D43" s="29">
        <v>5189</v>
      </c>
      <c r="E43" s="30">
        <v>3174</v>
      </c>
    </row>
    <row r="44" spans="2:6" ht="18" x14ac:dyDescent="0.35">
      <c r="B44" s="28" t="s">
        <v>94</v>
      </c>
      <c r="C44" s="29">
        <v>3179</v>
      </c>
      <c r="D44" s="29">
        <v>6362</v>
      </c>
      <c r="E44" s="30">
        <v>4839</v>
      </c>
    </row>
    <row r="45" spans="2:6" ht="18" x14ac:dyDescent="0.35">
      <c r="B45" s="28" t="s">
        <v>95</v>
      </c>
      <c r="C45" s="29">
        <v>4321</v>
      </c>
      <c r="D45" s="29">
        <v>3833</v>
      </c>
      <c r="E45" s="30">
        <v>7527</v>
      </c>
    </row>
    <row r="46" spans="2:6" ht="18" x14ac:dyDescent="0.35">
      <c r="B46" s="28" t="s">
        <v>96</v>
      </c>
      <c r="C46" s="29">
        <v>5053</v>
      </c>
      <c r="D46" s="29">
        <v>7603</v>
      </c>
      <c r="E46" s="30">
        <v>7817</v>
      </c>
    </row>
    <row r="47" spans="2:6" ht="18" x14ac:dyDescent="0.35">
      <c r="B47" s="28" t="s">
        <v>97</v>
      </c>
      <c r="C47" s="29">
        <v>4482</v>
      </c>
      <c r="D47" s="29">
        <v>5160</v>
      </c>
      <c r="E47" s="30">
        <v>6955</v>
      </c>
    </row>
    <row r="48" spans="2:6" ht="18" x14ac:dyDescent="0.35">
      <c r="B48" s="28" t="s">
        <v>98</v>
      </c>
      <c r="C48" s="29">
        <v>4401</v>
      </c>
      <c r="D48" s="29">
        <v>7296</v>
      </c>
      <c r="E48" s="30">
        <v>3711</v>
      </c>
    </row>
    <row r="49" spans="2:5" ht="18" x14ac:dyDescent="0.35">
      <c r="B49" s="23" t="s">
        <v>103</v>
      </c>
      <c r="C49" s="31">
        <v>5811</v>
      </c>
      <c r="D49" s="31">
        <v>3668</v>
      </c>
      <c r="E49" s="32">
        <v>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ARRAYS</vt:lpstr>
      <vt:lpstr>FILTER</vt:lpstr>
      <vt:lpstr>RANDARRAY</vt:lpstr>
      <vt:lpstr>SEQUENCE</vt:lpstr>
      <vt:lpstr>SORT</vt:lpstr>
      <vt:lpstr>SORTBY</vt:lpstr>
      <vt:lpstr>UNIQUE</vt:lpstr>
      <vt:lpstr>XLOOKUP</vt:lpstr>
      <vt:lpstr>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Alejandra Nardone</cp:lastModifiedBy>
  <dcterms:created xsi:type="dcterms:W3CDTF">2020-10-21T07:54:28Z</dcterms:created>
  <dcterms:modified xsi:type="dcterms:W3CDTF">2022-11-21T12:59:45Z</dcterms:modified>
</cp:coreProperties>
</file>