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1adabe6dce2052/Escritorio/Tilburg University/Thesis/Data/"/>
    </mc:Choice>
  </mc:AlternateContent>
  <xr:revisionPtr revIDLastSave="3" documentId="8_{567E31B9-FA7A-4F87-B4F3-CB7122DFC4A4}" xr6:coauthVersionLast="45" xr6:coauthVersionMax="45" xr10:uidLastSave="{00F31F04-DC67-4D05-97B9-69452474E668}"/>
  <bookViews>
    <workbookView xWindow="-108" yWindow="-108" windowWidth="23256" windowHeight="12576" xr2:uid="{B4C0FF5B-BE81-4770-A67A-4934DC9BAE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28" i="1" l="1"/>
  <c r="R327" i="1"/>
  <c r="R18" i="1" l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17" i="1"/>
  <c r="P297" i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296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5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296" i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06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5" i="1"/>
  <c r="K210" i="1"/>
  <c r="K213" i="1"/>
  <c r="K217" i="1"/>
  <c r="K218" i="1"/>
  <c r="K221" i="1"/>
  <c r="K225" i="1"/>
  <c r="K226" i="1"/>
  <c r="K229" i="1"/>
  <c r="K233" i="1"/>
  <c r="K234" i="1"/>
  <c r="K237" i="1"/>
  <c r="K241" i="1"/>
  <c r="K242" i="1"/>
  <c r="K249" i="1"/>
  <c r="K250" i="1"/>
  <c r="K253" i="1"/>
  <c r="K257" i="1"/>
  <c r="K258" i="1"/>
  <c r="K261" i="1"/>
  <c r="K265" i="1"/>
  <c r="K266" i="1"/>
  <c r="K269" i="1"/>
  <c r="K273" i="1"/>
  <c r="K274" i="1"/>
  <c r="K277" i="1"/>
  <c r="K281" i="1"/>
  <c r="K282" i="1"/>
  <c r="K285" i="1"/>
  <c r="K289" i="1"/>
  <c r="K290" i="1"/>
  <c r="K293" i="1"/>
  <c r="K297" i="1"/>
  <c r="K298" i="1"/>
  <c r="K301" i="1"/>
  <c r="K305" i="1"/>
  <c r="K306" i="1"/>
  <c r="K309" i="1"/>
  <c r="K313" i="1"/>
  <c r="K314" i="1"/>
  <c r="K317" i="1"/>
  <c r="K321" i="1"/>
  <c r="K322" i="1"/>
  <c r="K325" i="1"/>
  <c r="J206" i="1"/>
  <c r="K206" i="1" s="1"/>
  <c r="J207" i="1"/>
  <c r="K207" i="1" s="1"/>
  <c r="J208" i="1"/>
  <c r="K208" i="1" s="1"/>
  <c r="J209" i="1"/>
  <c r="K209" i="1" s="1"/>
  <c r="J210" i="1"/>
  <c r="J211" i="1"/>
  <c r="K211" i="1" s="1"/>
  <c r="J212" i="1"/>
  <c r="K212" i="1" s="1"/>
  <c r="J213" i="1"/>
  <c r="J214" i="1"/>
  <c r="K214" i="1" s="1"/>
  <c r="J215" i="1"/>
  <c r="K215" i="1" s="1"/>
  <c r="J216" i="1"/>
  <c r="K216" i="1" s="1"/>
  <c r="J217" i="1"/>
  <c r="J218" i="1"/>
  <c r="J219" i="1"/>
  <c r="K219" i="1" s="1"/>
  <c r="J220" i="1"/>
  <c r="K220" i="1" s="1"/>
  <c r="J221" i="1"/>
  <c r="J222" i="1"/>
  <c r="K222" i="1" s="1"/>
  <c r="J223" i="1"/>
  <c r="K223" i="1" s="1"/>
  <c r="J224" i="1"/>
  <c r="K224" i="1" s="1"/>
  <c r="J225" i="1"/>
  <c r="J226" i="1"/>
  <c r="J227" i="1"/>
  <c r="K227" i="1" s="1"/>
  <c r="J228" i="1"/>
  <c r="K228" i="1" s="1"/>
  <c r="J229" i="1"/>
  <c r="J230" i="1"/>
  <c r="K230" i="1" s="1"/>
  <c r="J231" i="1"/>
  <c r="K231" i="1" s="1"/>
  <c r="J232" i="1"/>
  <c r="K232" i="1" s="1"/>
  <c r="J233" i="1"/>
  <c r="J234" i="1"/>
  <c r="J235" i="1"/>
  <c r="K235" i="1" s="1"/>
  <c r="J236" i="1"/>
  <c r="K236" i="1" s="1"/>
  <c r="J237" i="1"/>
  <c r="J238" i="1"/>
  <c r="K238" i="1" s="1"/>
  <c r="J239" i="1"/>
  <c r="K239" i="1" s="1"/>
  <c r="J240" i="1"/>
  <c r="K240" i="1" s="1"/>
  <c r="J241" i="1"/>
  <c r="J242" i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J250" i="1"/>
  <c r="J251" i="1"/>
  <c r="K251" i="1" s="1"/>
  <c r="J252" i="1"/>
  <c r="K252" i="1" s="1"/>
  <c r="J253" i="1"/>
  <c r="J254" i="1"/>
  <c r="K254" i="1" s="1"/>
  <c r="J255" i="1"/>
  <c r="K255" i="1" s="1"/>
  <c r="J256" i="1"/>
  <c r="K256" i="1" s="1"/>
  <c r="J257" i="1"/>
  <c r="J258" i="1"/>
  <c r="J259" i="1"/>
  <c r="K259" i="1" s="1"/>
  <c r="J260" i="1"/>
  <c r="K260" i="1" s="1"/>
  <c r="J261" i="1"/>
  <c r="J262" i="1"/>
  <c r="K262" i="1" s="1"/>
  <c r="J263" i="1"/>
  <c r="K263" i="1" s="1"/>
  <c r="J264" i="1"/>
  <c r="K264" i="1" s="1"/>
  <c r="J265" i="1"/>
  <c r="J266" i="1"/>
  <c r="J267" i="1"/>
  <c r="K267" i="1" s="1"/>
  <c r="J268" i="1"/>
  <c r="K268" i="1" s="1"/>
  <c r="J269" i="1"/>
  <c r="J270" i="1"/>
  <c r="K270" i="1" s="1"/>
  <c r="J271" i="1"/>
  <c r="K271" i="1" s="1"/>
  <c r="J272" i="1"/>
  <c r="K272" i="1" s="1"/>
  <c r="J273" i="1"/>
  <c r="J274" i="1"/>
  <c r="J275" i="1"/>
  <c r="K275" i="1" s="1"/>
  <c r="J276" i="1"/>
  <c r="K276" i="1" s="1"/>
  <c r="J277" i="1"/>
  <c r="J278" i="1"/>
  <c r="K278" i="1" s="1"/>
  <c r="J279" i="1"/>
  <c r="K279" i="1" s="1"/>
  <c r="J280" i="1"/>
  <c r="K280" i="1" s="1"/>
  <c r="J281" i="1"/>
  <c r="J282" i="1"/>
  <c r="J283" i="1"/>
  <c r="K283" i="1" s="1"/>
  <c r="J284" i="1"/>
  <c r="K284" i="1" s="1"/>
  <c r="J285" i="1"/>
  <c r="J286" i="1"/>
  <c r="K286" i="1" s="1"/>
  <c r="J287" i="1"/>
  <c r="K287" i="1" s="1"/>
  <c r="J288" i="1"/>
  <c r="K288" i="1" s="1"/>
  <c r="J289" i="1"/>
  <c r="J290" i="1"/>
  <c r="J291" i="1"/>
  <c r="K291" i="1" s="1"/>
  <c r="J292" i="1"/>
  <c r="K292" i="1" s="1"/>
  <c r="J293" i="1"/>
  <c r="J294" i="1"/>
  <c r="K294" i="1" s="1"/>
  <c r="J295" i="1"/>
  <c r="K295" i="1" s="1"/>
  <c r="J296" i="1"/>
  <c r="K296" i="1" s="1"/>
  <c r="J297" i="1"/>
  <c r="J298" i="1"/>
  <c r="J299" i="1"/>
  <c r="K299" i="1" s="1"/>
  <c r="J300" i="1"/>
  <c r="K300" i="1" s="1"/>
  <c r="J301" i="1"/>
  <c r="J302" i="1"/>
  <c r="K302" i="1" s="1"/>
  <c r="J303" i="1"/>
  <c r="K303" i="1" s="1"/>
  <c r="J304" i="1"/>
  <c r="K304" i="1" s="1"/>
  <c r="J305" i="1"/>
  <c r="J306" i="1"/>
  <c r="J307" i="1"/>
  <c r="K307" i="1" s="1"/>
  <c r="J308" i="1"/>
  <c r="K308" i="1" s="1"/>
  <c r="J309" i="1"/>
  <c r="J310" i="1"/>
  <c r="K310" i="1" s="1"/>
  <c r="J311" i="1"/>
  <c r="K311" i="1" s="1"/>
  <c r="J312" i="1"/>
  <c r="K312" i="1" s="1"/>
  <c r="J313" i="1"/>
  <c r="J314" i="1"/>
  <c r="J315" i="1"/>
  <c r="K315" i="1" s="1"/>
  <c r="J316" i="1"/>
  <c r="K316" i="1" s="1"/>
  <c r="J317" i="1"/>
  <c r="J318" i="1"/>
  <c r="K318" i="1" s="1"/>
  <c r="J319" i="1"/>
  <c r="K319" i="1" s="1"/>
  <c r="J320" i="1"/>
  <c r="K320" i="1" s="1"/>
  <c r="J321" i="1"/>
  <c r="J322" i="1"/>
  <c r="J323" i="1"/>
  <c r="K323" i="1" s="1"/>
  <c r="J324" i="1"/>
  <c r="K324" i="1" s="1"/>
  <c r="J325" i="1"/>
  <c r="J326" i="1"/>
  <c r="K326" i="1" s="1"/>
  <c r="J327" i="1"/>
  <c r="J205" i="1"/>
  <c r="F219" i="1" l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218" i="1"/>
</calcChain>
</file>

<file path=xl/sharedStrings.xml><?xml version="1.0" encoding="utf-8"?>
<sst xmlns="http://schemas.openxmlformats.org/spreadsheetml/2006/main" count="16" uniqueCount="14">
  <si>
    <t>date</t>
  </si>
  <si>
    <t>Var Y nom. W</t>
  </si>
  <si>
    <t>Var. Y real W</t>
  </si>
  <si>
    <t>base ene06=100</t>
  </si>
  <si>
    <t>real wages 2016=100</t>
  </si>
  <si>
    <t>base 09=100</t>
  </si>
  <si>
    <t>IPC18=100</t>
  </si>
  <si>
    <t>deffactor</t>
  </si>
  <si>
    <t>nom w 2016=100</t>
  </si>
  <si>
    <t>prom2009=100</t>
  </si>
  <si>
    <t>varM</t>
  </si>
  <si>
    <t>NomW09=100</t>
  </si>
  <si>
    <t>RW09=100</t>
  </si>
  <si>
    <t>var%YIPCGEN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</si>
</sst>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C0A]#,##0.00;\-#,##0.00"/>
    <numFmt numFmtId="165" formatCode="[$-1010C0A]#,##0.0;\-#,##0.0"/>
  </numFmts>
  <fonts count="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sz val="10"/>
      <color indexed="18"/>
      <name val="Verdana"/>
      <charset val="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19">
    <xf numFmtId="0" fontId="0" fillId="0" borderId="0" xfId="0"/>
    <xf numFmtId="17" fontId="0" fillId="0" borderId="0" xfId="0" applyNumberFormat="1"/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1" xfId="0" applyNumberFormat="1" applyFont="1" applyBorder="1" applyAlignment="1">
      <alignment horizontal="center" vertical="top"/>
    </xf>
    <xf numFmtId="164" fontId="4" fillId="0" borderId="2" xfId="0" applyNumberFormat="1" applyFont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5" fontId="4" fillId="0" borderId="2" xfId="0" applyNumberFormat="1" applyFont="1" applyBorder="1" applyAlignment="1">
      <alignment horizontal="center" vertical="center" wrapText="1"/>
    </xf>
    <xf numFmtId="0" fontId="5" fillId="5" borderId="0" xfId="0" applyFont="1" applyFill="1"/>
    <xf numFmtId="0" fontId="0" fillId="6" borderId="0" xfId="0" applyFill="1"/>
    <xf numFmtId="0" fontId="0" fillId="7" borderId="0" xfId="0" applyFill="1"/>
    <xf numFmtId="17" fontId="0" fillId="2" borderId="0" xfId="0" applyNumberFormat="1" applyFill="1"/>
    <xf numFmtId="2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B56B-8C1B-41D2-BFF2-85D14CBC0F89}">
  <dimension ref="A1:R328"/>
  <sheetViews>
    <sheetView tabSelected="1" topLeftCell="B301" workbookViewId="0">
      <selection activeCell="Q328" sqref="Q328"/>
    </sheetView>
  </sheetViews>
  <sheetFormatPr baseColWidth="10" defaultRowHeight="14.4" x14ac:dyDescent="0.3"/>
  <cols>
    <col min="16" max="16" width="14.77734375" customWidth="1"/>
    <col min="17" max="17" width="16.6640625" customWidth="1"/>
  </cols>
  <sheetData>
    <row r="1" spans="1:18" x14ac:dyDescent="0.3">
      <c r="A1" t="s">
        <v>0</v>
      </c>
      <c r="B1" s="9" t="s">
        <v>4</v>
      </c>
      <c r="D1" t="s">
        <v>1</v>
      </c>
      <c r="E1" t="s">
        <v>2</v>
      </c>
      <c r="G1" s="8" t="s">
        <v>3</v>
      </c>
      <c r="H1" s="11" t="s">
        <v>5</v>
      </c>
      <c r="I1" t="s">
        <v>6</v>
      </c>
      <c r="J1" t="s">
        <v>7</v>
      </c>
      <c r="K1" s="9" t="s">
        <v>8</v>
      </c>
      <c r="L1" s="14" t="s">
        <v>10</v>
      </c>
      <c r="M1" s="8" t="s">
        <v>9</v>
      </c>
      <c r="N1" s="10" t="s">
        <v>9</v>
      </c>
      <c r="O1" s="9" t="s">
        <v>10</v>
      </c>
      <c r="P1" s="15" t="s">
        <v>11</v>
      </c>
      <c r="Q1" t="s">
        <v>13</v>
      </c>
      <c r="R1" s="16" t="s">
        <v>12</v>
      </c>
    </row>
    <row r="2" spans="1:18" x14ac:dyDescent="0.3">
      <c r="A2" s="1">
        <v>33970</v>
      </c>
      <c r="P2" s="15"/>
      <c r="Q2">
        <v>0.11699999999999999</v>
      </c>
      <c r="R2" s="16"/>
    </row>
    <row r="3" spans="1:18" x14ac:dyDescent="0.3">
      <c r="A3" s="1">
        <v>34001</v>
      </c>
      <c r="P3" s="15"/>
      <c r="Q3">
        <v>0.128</v>
      </c>
      <c r="R3" s="16"/>
    </row>
    <row r="4" spans="1:18" x14ac:dyDescent="0.3">
      <c r="A4" s="1">
        <v>34029</v>
      </c>
      <c r="P4" s="15"/>
      <c r="Q4">
        <v>0.127</v>
      </c>
      <c r="R4" s="16"/>
    </row>
    <row r="5" spans="1:18" x14ac:dyDescent="0.3">
      <c r="A5" s="1">
        <v>34060</v>
      </c>
      <c r="G5" s="2">
        <v>38.49114703618168</v>
      </c>
      <c r="M5">
        <f>G5/AVERAGE($G$194:$G$205)*100</f>
        <v>30.404950461062192</v>
      </c>
      <c r="N5">
        <f>M5</f>
        <v>30.404950461062192</v>
      </c>
      <c r="P5" s="15">
        <f>N5+O5</f>
        <v>30.404950461062192</v>
      </c>
      <c r="Q5">
        <v>0.128</v>
      </c>
      <c r="R5" s="16"/>
    </row>
    <row r="6" spans="1:18" x14ac:dyDescent="0.3">
      <c r="A6" s="1">
        <v>34090</v>
      </c>
      <c r="G6" s="2">
        <v>38.841416474210931</v>
      </c>
      <c r="M6">
        <f t="shared" ref="M6:M69" si="0">G6/AVERAGE($G$194:$G$205)*100</f>
        <v>30.681635510257859</v>
      </c>
      <c r="N6">
        <f t="shared" ref="N6:N69" si="1">M6</f>
        <v>30.681635510257859</v>
      </c>
      <c r="P6" s="15">
        <f t="shared" ref="P6:P69" si="2">N6+O6</f>
        <v>30.681635510257859</v>
      </c>
      <c r="Q6">
        <v>0.13200000000000001</v>
      </c>
      <c r="R6" s="16"/>
    </row>
    <row r="7" spans="1:18" x14ac:dyDescent="0.3">
      <c r="A7" s="1">
        <v>34121</v>
      </c>
      <c r="G7" s="2">
        <v>39.584295612009235</v>
      </c>
      <c r="M7">
        <f t="shared" si="0"/>
        <v>31.268451054156355</v>
      </c>
      <c r="N7">
        <f t="shared" si="1"/>
        <v>31.268451054156355</v>
      </c>
      <c r="P7" s="15">
        <f t="shared" si="2"/>
        <v>31.268451054156355</v>
      </c>
      <c r="Q7">
        <v>0.13</v>
      </c>
      <c r="R7" s="16"/>
    </row>
    <row r="8" spans="1:18" x14ac:dyDescent="0.3">
      <c r="A8" s="1">
        <v>34151</v>
      </c>
      <c r="G8" s="2">
        <v>39.799846035411854</v>
      </c>
      <c r="M8">
        <f t="shared" si="0"/>
        <v>31.438718776738305</v>
      </c>
      <c r="N8">
        <f t="shared" si="1"/>
        <v>31.438718776738305</v>
      </c>
      <c r="P8" s="15">
        <f t="shared" si="2"/>
        <v>31.438718776738305</v>
      </c>
      <c r="Q8">
        <v>0.128</v>
      </c>
      <c r="R8" s="16"/>
    </row>
    <row r="9" spans="1:18" x14ac:dyDescent="0.3">
      <c r="A9" s="1">
        <v>34182</v>
      </c>
      <c r="G9" s="2">
        <v>40.111624326404922</v>
      </c>
      <c r="M9">
        <f t="shared" si="0"/>
        <v>31.684998875472907</v>
      </c>
      <c r="N9">
        <f t="shared" si="1"/>
        <v>31.684998875472907</v>
      </c>
      <c r="P9" s="15">
        <f t="shared" si="2"/>
        <v>31.684998875472907</v>
      </c>
      <c r="Q9">
        <v>0.13600000000000001</v>
      </c>
      <c r="R9" s="16"/>
    </row>
    <row r="10" spans="1:18" x14ac:dyDescent="0.3">
      <c r="A10" s="1">
        <v>34213</v>
      </c>
      <c r="G10" s="2">
        <v>40.931485758275599</v>
      </c>
      <c r="M10">
        <f t="shared" si="0"/>
        <v>32.33262432029354</v>
      </c>
      <c r="N10">
        <f t="shared" si="1"/>
        <v>32.33262432029354</v>
      </c>
      <c r="P10" s="15">
        <f t="shared" si="2"/>
        <v>32.33262432029354</v>
      </c>
      <c r="Q10">
        <v>0.12300000000000001</v>
      </c>
      <c r="R10" s="16"/>
    </row>
    <row r="11" spans="1:18" x14ac:dyDescent="0.3">
      <c r="A11" s="1">
        <v>34243</v>
      </c>
      <c r="G11" s="2">
        <v>41.712856043110087</v>
      </c>
      <c r="M11">
        <f t="shared" si="0"/>
        <v>32.949844814653098</v>
      </c>
      <c r="N11">
        <f t="shared" si="1"/>
        <v>32.949844814653098</v>
      </c>
      <c r="P11" s="15">
        <f t="shared" si="2"/>
        <v>32.949844814653098</v>
      </c>
      <c r="Q11">
        <v>0.13600000000000001</v>
      </c>
      <c r="R11" s="16"/>
    </row>
    <row r="12" spans="1:18" x14ac:dyDescent="0.3">
      <c r="A12" s="1">
        <v>34274</v>
      </c>
      <c r="G12" s="2">
        <v>42.182448036951499</v>
      </c>
      <c r="M12">
        <f t="shared" si="0"/>
        <v>33.320785210278054</v>
      </c>
      <c r="N12">
        <f t="shared" si="1"/>
        <v>33.320785210278054</v>
      </c>
      <c r="P12" s="15">
        <f t="shared" si="2"/>
        <v>33.320785210278054</v>
      </c>
      <c r="Q12">
        <v>0.121</v>
      </c>
      <c r="R12" s="16"/>
    </row>
    <row r="13" spans="1:18" x14ac:dyDescent="0.3">
      <c r="A13" s="1">
        <v>34304</v>
      </c>
      <c r="G13" s="2">
        <v>44.287913779830639</v>
      </c>
      <c r="M13">
        <f t="shared" si="0"/>
        <v>34.983936000498161</v>
      </c>
      <c r="N13">
        <f t="shared" si="1"/>
        <v>34.983936000498161</v>
      </c>
      <c r="P13" s="15">
        <f t="shared" si="2"/>
        <v>34.983936000498161</v>
      </c>
      <c r="Q13">
        <v>0.122</v>
      </c>
      <c r="R13" s="16"/>
    </row>
    <row r="14" spans="1:18" x14ac:dyDescent="0.3">
      <c r="A14" s="1">
        <v>34335</v>
      </c>
      <c r="D14">
        <v>1.7034590648357328</v>
      </c>
      <c r="G14" s="2">
        <v>45.042340261739795</v>
      </c>
      <c r="M14">
        <f t="shared" si="0"/>
        <v>35.579873029534973</v>
      </c>
      <c r="N14">
        <f t="shared" si="1"/>
        <v>35.579873029534973</v>
      </c>
      <c r="P14" s="15">
        <f t="shared" si="2"/>
        <v>35.579873029534973</v>
      </c>
      <c r="Q14">
        <v>0.13200000000000001</v>
      </c>
      <c r="R14" s="16"/>
    </row>
    <row r="15" spans="1:18" x14ac:dyDescent="0.3">
      <c r="A15" s="1">
        <v>34366</v>
      </c>
      <c r="D15">
        <v>2.9115244220406566</v>
      </c>
      <c r="G15" s="2">
        <v>45.577367205542721</v>
      </c>
      <c r="M15">
        <f t="shared" si="0"/>
        <v>36.002501840943744</v>
      </c>
      <c r="N15">
        <f t="shared" si="1"/>
        <v>36.002501840943744</v>
      </c>
      <c r="P15" s="15">
        <f t="shared" si="2"/>
        <v>36.002501840943744</v>
      </c>
      <c r="Q15">
        <v>0.13100000000000001</v>
      </c>
      <c r="R15" s="16"/>
    </row>
    <row r="16" spans="1:18" x14ac:dyDescent="0.3">
      <c r="A16" s="1">
        <v>34394</v>
      </c>
      <c r="D16">
        <v>3.7545628367807948</v>
      </c>
      <c r="G16" s="2">
        <v>45.950731331793683</v>
      </c>
      <c r="M16">
        <f t="shared" si="0"/>
        <v>36.297429860416045</v>
      </c>
      <c r="N16">
        <f t="shared" si="1"/>
        <v>36.297429860416045</v>
      </c>
      <c r="P16" s="15">
        <f t="shared" si="2"/>
        <v>36.297429860416045</v>
      </c>
      <c r="Q16">
        <v>0.13699999999999998</v>
      </c>
      <c r="R16" s="16"/>
    </row>
    <row r="17" spans="1:18" x14ac:dyDescent="0.3">
      <c r="A17" s="1">
        <v>34425</v>
      </c>
      <c r="D17">
        <v>5.1364505475404165</v>
      </c>
      <c r="G17" s="2">
        <v>46.562740569668975</v>
      </c>
      <c r="M17">
        <f t="shared" si="0"/>
        <v>36.780868572746932</v>
      </c>
      <c r="N17">
        <f t="shared" si="1"/>
        <v>36.780868572746932</v>
      </c>
      <c r="P17" s="15">
        <f t="shared" si="2"/>
        <v>36.780868572746932</v>
      </c>
      <c r="Q17">
        <v>0.127</v>
      </c>
      <c r="R17" s="16">
        <f>(P17/P5-1)-Q17</f>
        <v>8.2699999999999996E-2</v>
      </c>
    </row>
    <row r="18" spans="1:18" x14ac:dyDescent="0.3">
      <c r="A18" s="1">
        <v>34455</v>
      </c>
      <c r="D18">
        <v>4.6410568399096297</v>
      </c>
      <c r="G18" s="2">
        <v>46.343341031562744</v>
      </c>
      <c r="M18">
        <f t="shared" si="0"/>
        <v>36.607560355118885</v>
      </c>
      <c r="N18">
        <f t="shared" si="1"/>
        <v>36.607560355118885</v>
      </c>
      <c r="P18" s="15">
        <f t="shared" si="2"/>
        <v>36.607560355118885</v>
      </c>
      <c r="Q18">
        <v>0.127</v>
      </c>
      <c r="R18" s="16">
        <f t="shared" ref="R18:R81" si="3">(P18/P6-1)-Q18</f>
        <v>6.6142404122485621E-2</v>
      </c>
    </row>
    <row r="19" spans="1:18" x14ac:dyDescent="0.3">
      <c r="A19" s="1">
        <v>34486</v>
      </c>
      <c r="D19">
        <v>6.5531027290109511</v>
      </c>
      <c r="G19" s="2">
        <v>47.190146266358738</v>
      </c>
      <c r="M19">
        <f t="shared" si="0"/>
        <v>37.27646926526225</v>
      </c>
      <c r="N19">
        <f t="shared" si="1"/>
        <v>37.27646926526225</v>
      </c>
      <c r="P19" s="15">
        <f t="shared" si="2"/>
        <v>37.27646926526225</v>
      </c>
      <c r="Q19">
        <v>0.127</v>
      </c>
      <c r="R19" s="16">
        <f t="shared" si="3"/>
        <v>6.5143134966939131E-2</v>
      </c>
    </row>
    <row r="20" spans="1:18" x14ac:dyDescent="0.3">
      <c r="A20" s="1">
        <v>34516</v>
      </c>
      <c r="D20">
        <v>7.3005388492960233</v>
      </c>
      <c r="G20" s="2">
        <v>47.521170130869898</v>
      </c>
      <c r="M20">
        <f t="shared" si="0"/>
        <v>37.537951839227382</v>
      </c>
      <c r="N20">
        <f t="shared" si="1"/>
        <v>37.537951839227382</v>
      </c>
      <c r="P20" s="15">
        <f t="shared" si="2"/>
        <v>37.537951839227382</v>
      </c>
      <c r="Q20">
        <v>0.12300000000000001</v>
      </c>
      <c r="R20" s="16">
        <f t="shared" si="3"/>
        <v>7.1003868471953599E-2</v>
      </c>
    </row>
    <row r="21" spans="1:18" x14ac:dyDescent="0.3">
      <c r="A21" s="1">
        <v>34547</v>
      </c>
      <c r="D21">
        <v>8.0740483226142921</v>
      </c>
      <c r="G21" s="2">
        <v>47.863741339491916</v>
      </c>
      <c r="M21">
        <f t="shared" si="0"/>
        <v>37.808555898330837</v>
      </c>
      <c r="N21">
        <f t="shared" si="1"/>
        <v>37.808555898330837</v>
      </c>
      <c r="P21" s="15">
        <f t="shared" si="2"/>
        <v>37.808555898330837</v>
      </c>
      <c r="Q21">
        <v>0.11199999999999999</v>
      </c>
      <c r="R21" s="16">
        <f t="shared" si="3"/>
        <v>8.1263602341426266E-2</v>
      </c>
    </row>
    <row r="22" spans="1:18" x14ac:dyDescent="0.3">
      <c r="A22" s="1">
        <v>34578</v>
      </c>
      <c r="D22">
        <v>9.7688162697722838</v>
      </c>
      <c r="G22" s="2">
        <v>48.61431870669746</v>
      </c>
      <c r="M22">
        <f t="shared" si="0"/>
        <v>38.401452432321548</v>
      </c>
      <c r="N22">
        <f t="shared" si="1"/>
        <v>38.401452432321548</v>
      </c>
      <c r="P22" s="15">
        <f t="shared" si="2"/>
        <v>38.401452432321548</v>
      </c>
      <c r="Q22">
        <v>0.10400000000000001</v>
      </c>
      <c r="R22" s="16">
        <f t="shared" si="3"/>
        <v>8.3699830731615327E-2</v>
      </c>
    </row>
    <row r="23" spans="1:18" x14ac:dyDescent="0.3">
      <c r="A23" s="1">
        <v>34608</v>
      </c>
      <c r="D23">
        <v>10.081696506170701</v>
      </c>
      <c r="G23" s="2">
        <v>48.752886836027713</v>
      </c>
      <c r="M23">
        <f t="shared" si="0"/>
        <v>38.510910253981372</v>
      </c>
      <c r="N23">
        <f t="shared" si="1"/>
        <v>38.510910253981372</v>
      </c>
      <c r="P23" s="15">
        <f t="shared" si="2"/>
        <v>38.510910253981372</v>
      </c>
      <c r="Q23">
        <v>8.3000000000000004E-2</v>
      </c>
      <c r="R23" s="16">
        <f t="shared" si="3"/>
        <v>8.5773645842945404E-2</v>
      </c>
    </row>
    <row r="24" spans="1:18" x14ac:dyDescent="0.3">
      <c r="A24" s="1">
        <v>34639</v>
      </c>
      <c r="D24">
        <v>10.794368155744817</v>
      </c>
      <c r="G24" s="2">
        <v>49.068514241724401</v>
      </c>
      <c r="M24">
        <f t="shared" si="0"/>
        <v>38.760230847762081</v>
      </c>
      <c r="N24">
        <f t="shared" si="1"/>
        <v>38.760230847762081</v>
      </c>
      <c r="P24" s="15">
        <f t="shared" si="2"/>
        <v>38.760230847762081</v>
      </c>
      <c r="Q24">
        <v>8.900000000000001E-2</v>
      </c>
      <c r="R24" s="16">
        <f t="shared" si="3"/>
        <v>7.4244821607811054E-2</v>
      </c>
    </row>
    <row r="25" spans="1:18" x14ac:dyDescent="0.3">
      <c r="A25" s="1">
        <v>34669</v>
      </c>
      <c r="D25">
        <v>14.618459933947502</v>
      </c>
      <c r="G25" s="2">
        <v>50.762124711316396</v>
      </c>
      <c r="M25">
        <f t="shared" si="0"/>
        <v>40.098048668048818</v>
      </c>
      <c r="N25">
        <f t="shared" si="1"/>
        <v>40.098048668048818</v>
      </c>
      <c r="P25" s="15">
        <f t="shared" si="2"/>
        <v>40.098048668048818</v>
      </c>
      <c r="Q25">
        <v>8.900000000000001E-2</v>
      </c>
      <c r="R25" s="16">
        <f t="shared" si="3"/>
        <v>5.718459933947502E-2</v>
      </c>
    </row>
    <row r="26" spans="1:18" x14ac:dyDescent="0.3">
      <c r="A26" s="1">
        <v>34700</v>
      </c>
      <c r="D26">
        <v>0.71276918410676515</v>
      </c>
      <c r="G26" s="2">
        <v>51.123941493456499</v>
      </c>
      <c r="M26">
        <f t="shared" si="0"/>
        <v>40.383855202382804</v>
      </c>
      <c r="N26">
        <f t="shared" si="1"/>
        <v>40.383855202382804</v>
      </c>
      <c r="P26" s="15">
        <f t="shared" si="2"/>
        <v>40.383855202382804</v>
      </c>
      <c r="Q26">
        <v>8.5000000000000006E-2</v>
      </c>
      <c r="R26" s="16">
        <f t="shared" si="3"/>
        <v>5.0019654759870316E-2</v>
      </c>
    </row>
    <row r="27" spans="1:18" x14ac:dyDescent="0.3">
      <c r="A27" s="1">
        <v>34731</v>
      </c>
      <c r="D27">
        <v>1.5241128298453033</v>
      </c>
      <c r="G27" s="2">
        <v>51.535796766743644</v>
      </c>
      <c r="M27">
        <f t="shared" si="0"/>
        <v>40.709188172316168</v>
      </c>
      <c r="N27">
        <f t="shared" si="1"/>
        <v>40.709188172316168</v>
      </c>
      <c r="P27" s="15">
        <f t="shared" si="2"/>
        <v>40.709188172316168</v>
      </c>
      <c r="Q27">
        <v>8.6999999999999994E-2</v>
      </c>
      <c r="R27" s="16">
        <f t="shared" si="3"/>
        <v>4.373220167215594E-2</v>
      </c>
    </row>
    <row r="28" spans="1:18" x14ac:dyDescent="0.3">
      <c r="A28" s="1">
        <v>34759</v>
      </c>
      <c r="D28">
        <v>2.7979981801637743</v>
      </c>
      <c r="G28" s="2">
        <v>52.182448036951499</v>
      </c>
      <c r="M28">
        <f t="shared" si="0"/>
        <v>41.219991340062009</v>
      </c>
      <c r="N28">
        <f t="shared" si="1"/>
        <v>41.219991340062009</v>
      </c>
      <c r="P28" s="15">
        <f t="shared" si="2"/>
        <v>41.219991340062009</v>
      </c>
      <c r="Q28">
        <v>8.199999999999999E-2</v>
      </c>
      <c r="R28" s="16">
        <f t="shared" si="3"/>
        <v>5.3617356341095629E-2</v>
      </c>
    </row>
    <row r="29" spans="1:18" x14ac:dyDescent="0.3">
      <c r="A29" s="1">
        <v>34790</v>
      </c>
      <c r="D29">
        <v>3.7306642402183954</v>
      </c>
      <c r="G29" s="2">
        <v>52.655889145496538</v>
      </c>
      <c r="M29">
        <f t="shared" si="0"/>
        <v>41.59397223073308</v>
      </c>
      <c r="N29">
        <f t="shared" si="1"/>
        <v>41.59397223073308</v>
      </c>
      <c r="P29" s="15">
        <f t="shared" si="2"/>
        <v>41.59397223073308</v>
      </c>
      <c r="Q29">
        <v>8.3000000000000004E-2</v>
      </c>
      <c r="R29" s="16">
        <f t="shared" si="3"/>
        <v>4.7858890634041543E-2</v>
      </c>
    </row>
    <row r="30" spans="1:18" x14ac:dyDescent="0.3">
      <c r="A30" s="1">
        <v>34820</v>
      </c>
      <c r="D30">
        <v>4.2083712465878165</v>
      </c>
      <c r="G30" s="2">
        <v>52.89838337182448</v>
      </c>
      <c r="M30">
        <f t="shared" si="0"/>
        <v>41.785523418637773</v>
      </c>
      <c r="N30">
        <f t="shared" si="1"/>
        <v>41.785523418637773</v>
      </c>
      <c r="P30" s="15">
        <f t="shared" si="2"/>
        <v>41.785523418637773</v>
      </c>
      <c r="Q30">
        <v>7.400000000000001E-2</v>
      </c>
      <c r="R30" s="16">
        <f t="shared" si="3"/>
        <v>6.7445182724252428E-2</v>
      </c>
    </row>
    <row r="31" spans="1:18" x14ac:dyDescent="0.3">
      <c r="A31" s="1">
        <v>34851</v>
      </c>
      <c r="D31">
        <v>5.8234758871701597</v>
      </c>
      <c r="G31" s="2">
        <v>53.71824480369515</v>
      </c>
      <c r="M31">
        <f t="shared" si="0"/>
        <v>42.433148863458399</v>
      </c>
      <c r="N31">
        <f t="shared" si="1"/>
        <v>42.433148863458399</v>
      </c>
      <c r="P31" s="15">
        <f t="shared" si="2"/>
        <v>42.433148863458399</v>
      </c>
      <c r="Q31">
        <v>7.5999999999999998E-2</v>
      </c>
      <c r="R31" s="16">
        <f t="shared" si="3"/>
        <v>6.2336052202283845E-2</v>
      </c>
    </row>
    <row r="32" spans="1:18" x14ac:dyDescent="0.3">
      <c r="A32" s="1">
        <v>34881</v>
      </c>
      <c r="D32">
        <v>6.2708522899605601</v>
      </c>
      <c r="G32" s="2">
        <v>53.94534257120862</v>
      </c>
      <c r="M32">
        <f t="shared" si="0"/>
        <v>42.612538071178662</v>
      </c>
      <c r="N32">
        <f t="shared" si="1"/>
        <v>42.612538071178662</v>
      </c>
      <c r="P32" s="15">
        <f t="shared" si="2"/>
        <v>42.612538071178662</v>
      </c>
      <c r="Q32">
        <v>7.9000000000000001E-2</v>
      </c>
      <c r="R32" s="16">
        <f t="shared" si="3"/>
        <v>5.6185485177385489E-2</v>
      </c>
    </row>
    <row r="33" spans="1:18" x14ac:dyDescent="0.3">
      <c r="A33" s="1">
        <v>34912</v>
      </c>
      <c r="D33">
        <v>6.7864725508037793</v>
      </c>
      <c r="G33" s="2">
        <v>54.207082371054661</v>
      </c>
      <c r="M33">
        <f t="shared" si="0"/>
        <v>42.819291734313893</v>
      </c>
      <c r="N33">
        <f t="shared" si="1"/>
        <v>42.819291734313893</v>
      </c>
      <c r="P33" s="15">
        <f t="shared" si="2"/>
        <v>42.819291734313893</v>
      </c>
      <c r="Q33">
        <v>8.5000000000000006E-2</v>
      </c>
      <c r="R33" s="16">
        <f t="shared" si="3"/>
        <v>4.7529151588259169E-2</v>
      </c>
    </row>
    <row r="34" spans="1:18" x14ac:dyDescent="0.3">
      <c r="A34" s="1">
        <v>34943</v>
      </c>
      <c r="D34">
        <v>8.3939945404913452</v>
      </c>
      <c r="G34" s="2">
        <v>55.023094688221704</v>
      </c>
      <c r="M34">
        <f t="shared" si="0"/>
        <v>43.463876684088397</v>
      </c>
      <c r="N34">
        <f t="shared" si="1"/>
        <v>43.463876684088397</v>
      </c>
      <c r="P34" s="15">
        <f t="shared" si="2"/>
        <v>43.463876684088397</v>
      </c>
      <c r="Q34">
        <v>8.5999999999999993E-2</v>
      </c>
      <c r="R34" s="16">
        <f t="shared" si="3"/>
        <v>4.5828978622327682E-2</v>
      </c>
    </row>
    <row r="35" spans="1:18" x14ac:dyDescent="0.3">
      <c r="A35" s="1">
        <v>34973</v>
      </c>
      <c r="D35">
        <v>8.5608128601759148</v>
      </c>
      <c r="G35" s="2">
        <v>55.107775211701302</v>
      </c>
      <c r="M35">
        <f t="shared" si="0"/>
        <v>43.530767575102736</v>
      </c>
      <c r="N35">
        <f t="shared" si="1"/>
        <v>43.530767575102736</v>
      </c>
      <c r="P35" s="15">
        <f t="shared" si="2"/>
        <v>43.530767575102736</v>
      </c>
      <c r="Q35">
        <v>8.8000000000000009E-2</v>
      </c>
      <c r="R35" s="16">
        <f t="shared" si="3"/>
        <v>4.2348965735038505E-2</v>
      </c>
    </row>
    <row r="36" spans="1:18" x14ac:dyDescent="0.3">
      <c r="A36" s="1">
        <v>35004</v>
      </c>
      <c r="D36">
        <v>9.8650288140733835</v>
      </c>
      <c r="G36" s="2">
        <v>55.769822940723628</v>
      </c>
      <c r="M36">
        <f t="shared" si="0"/>
        <v>44.053732723033008</v>
      </c>
      <c r="N36">
        <f t="shared" si="1"/>
        <v>44.053732723033008</v>
      </c>
      <c r="P36" s="15">
        <f t="shared" si="2"/>
        <v>44.053732723033008</v>
      </c>
      <c r="Q36">
        <v>8.199999999999999E-2</v>
      </c>
      <c r="R36" s="16">
        <f t="shared" si="3"/>
        <v>5.4570442422340854E-2</v>
      </c>
    </row>
    <row r="37" spans="1:18" x14ac:dyDescent="0.3">
      <c r="A37" s="1">
        <v>35034</v>
      </c>
      <c r="D37">
        <v>13.724598119502573</v>
      </c>
      <c r="G37" s="2">
        <v>57.729022324865277</v>
      </c>
      <c r="M37">
        <f t="shared" si="0"/>
        <v>45.60134470150107</v>
      </c>
      <c r="N37">
        <f t="shared" si="1"/>
        <v>45.60134470150107</v>
      </c>
      <c r="P37" s="15">
        <f t="shared" si="2"/>
        <v>45.60134470150107</v>
      </c>
      <c r="Q37">
        <v>8.199999999999999E-2</v>
      </c>
      <c r="R37" s="16">
        <f t="shared" si="3"/>
        <v>5.5245981195025745E-2</v>
      </c>
    </row>
    <row r="38" spans="1:18" x14ac:dyDescent="0.3">
      <c r="A38" s="17">
        <v>35065</v>
      </c>
      <c r="B38" s="8"/>
      <c r="C38" s="8"/>
      <c r="D38" s="8">
        <v>0.29337244965994547</v>
      </c>
      <c r="E38" s="8"/>
      <c r="F38" s="8"/>
      <c r="G38" s="18">
        <v>57.898383371824472</v>
      </c>
      <c r="H38" s="8"/>
      <c r="I38" s="8"/>
      <c r="J38" s="8"/>
      <c r="K38" s="8"/>
      <c r="L38" s="8"/>
      <c r="M38" s="8">
        <f t="shared" si="0"/>
        <v>45.73512648352974</v>
      </c>
      <c r="N38" s="8">
        <f t="shared" si="1"/>
        <v>45.73512648352974</v>
      </c>
      <c r="O38" s="8"/>
      <c r="P38" s="8">
        <f t="shared" si="2"/>
        <v>45.73512648352974</v>
      </c>
      <c r="Q38" s="8">
        <v>7.8E-2</v>
      </c>
      <c r="R38" s="8">
        <f t="shared" si="3"/>
        <v>5.4510164131907526E-2</v>
      </c>
    </row>
    <row r="39" spans="1:18" x14ac:dyDescent="0.3">
      <c r="A39" s="1">
        <v>35096</v>
      </c>
      <c r="D39">
        <v>0.87344979330576944</v>
      </c>
      <c r="G39" s="2">
        <v>58.233256351039259</v>
      </c>
      <c r="M39">
        <f t="shared" si="0"/>
        <v>45.999649552540987</v>
      </c>
      <c r="N39">
        <f t="shared" si="1"/>
        <v>45.999649552540987</v>
      </c>
      <c r="P39" s="15">
        <f t="shared" si="2"/>
        <v>45.999649552540987</v>
      </c>
      <c r="Q39">
        <v>7.8E-2</v>
      </c>
      <c r="R39" s="16">
        <f t="shared" si="3"/>
        <v>5.1957427739188836E-2</v>
      </c>
    </row>
    <row r="40" spans="1:18" x14ac:dyDescent="0.3">
      <c r="A40" s="1">
        <v>35125</v>
      </c>
      <c r="D40">
        <v>1.3401786904920776</v>
      </c>
      <c r="G40" s="2">
        <v>58.502694380292539</v>
      </c>
      <c r="M40">
        <f t="shared" si="0"/>
        <v>46.212484205768433</v>
      </c>
      <c r="N40">
        <f t="shared" si="1"/>
        <v>46.212484205768433</v>
      </c>
      <c r="P40" s="15">
        <f t="shared" si="2"/>
        <v>46.212484205768433</v>
      </c>
      <c r="Q40">
        <v>7.9000000000000001E-2</v>
      </c>
      <c r="R40" s="16">
        <f t="shared" si="3"/>
        <v>4.211824149885697E-2</v>
      </c>
    </row>
    <row r="41" spans="1:18" x14ac:dyDescent="0.3">
      <c r="A41" s="1">
        <v>35156</v>
      </c>
      <c r="D41">
        <v>2.2002933724496687</v>
      </c>
      <c r="G41" s="2">
        <v>58.999230177059275</v>
      </c>
      <c r="M41">
        <f t="shared" si="0"/>
        <v>46.604708066716128</v>
      </c>
      <c r="N41">
        <f t="shared" si="1"/>
        <v>46.604708066716128</v>
      </c>
      <c r="P41" s="15">
        <f t="shared" si="2"/>
        <v>46.604708066716128</v>
      </c>
      <c r="Q41">
        <v>8.4000000000000005E-2</v>
      </c>
      <c r="R41" s="16">
        <f t="shared" si="3"/>
        <v>3.6467836257309941E-2</v>
      </c>
    </row>
    <row r="42" spans="1:18" x14ac:dyDescent="0.3">
      <c r="A42" s="1">
        <v>35186</v>
      </c>
      <c r="D42">
        <v>2.9070542739031868</v>
      </c>
      <c r="G42" s="2">
        <v>59.4072363356428</v>
      </c>
      <c r="M42">
        <f t="shared" si="0"/>
        <v>46.927000541603384</v>
      </c>
      <c r="N42">
        <f t="shared" si="1"/>
        <v>46.927000541603384</v>
      </c>
      <c r="P42" s="15">
        <f t="shared" si="2"/>
        <v>46.927000541603384</v>
      </c>
      <c r="Q42">
        <v>8.5999999999999993E-2</v>
      </c>
      <c r="R42" s="16">
        <f t="shared" si="3"/>
        <v>3.7044458997307655E-2</v>
      </c>
    </row>
    <row r="43" spans="1:18" x14ac:dyDescent="0.3">
      <c r="A43" s="1">
        <v>35217</v>
      </c>
      <c r="D43">
        <v>4.1272169622616373</v>
      </c>
      <c r="G43" s="2">
        <v>60.111624326404922</v>
      </c>
      <c r="M43">
        <f t="shared" si="0"/>
        <v>47.483411135040818</v>
      </c>
      <c r="N43">
        <f t="shared" si="1"/>
        <v>47.483411135040818</v>
      </c>
      <c r="P43" s="15">
        <f t="shared" si="2"/>
        <v>47.483411135040818</v>
      </c>
      <c r="Q43">
        <v>8.3000000000000004E-2</v>
      </c>
      <c r="R43" s="16">
        <f t="shared" si="3"/>
        <v>3.6016910289480911E-2</v>
      </c>
    </row>
    <row r="44" spans="1:18" x14ac:dyDescent="0.3">
      <c r="A44" s="1">
        <v>35247</v>
      </c>
      <c r="D44">
        <v>4.6406187491665696</v>
      </c>
      <c r="G44" s="2">
        <v>60.408006158583525</v>
      </c>
      <c r="M44">
        <f t="shared" si="0"/>
        <v>47.71752925359101</v>
      </c>
      <c r="N44">
        <f t="shared" si="1"/>
        <v>47.71752925359101</v>
      </c>
      <c r="P44" s="15">
        <f t="shared" si="2"/>
        <v>47.71752925359101</v>
      </c>
      <c r="Q44">
        <v>7.6999999999999999E-2</v>
      </c>
      <c r="R44" s="16">
        <f t="shared" si="3"/>
        <v>4.2800214056368316E-2</v>
      </c>
    </row>
    <row r="45" spans="1:18" x14ac:dyDescent="0.3">
      <c r="A45" s="1">
        <v>35278</v>
      </c>
      <c r="D45">
        <v>5.440725430057336</v>
      </c>
      <c r="G45" s="2">
        <v>60.869899923017698</v>
      </c>
      <c r="M45">
        <f t="shared" si="0"/>
        <v>48.082388659123744</v>
      </c>
      <c r="N45">
        <f t="shared" si="1"/>
        <v>48.082388659123744</v>
      </c>
      <c r="P45" s="15">
        <f t="shared" si="2"/>
        <v>48.082388659123744</v>
      </c>
      <c r="Q45">
        <v>6.4000000000000001E-2</v>
      </c>
      <c r="R45" s="16">
        <f t="shared" si="3"/>
        <v>5.8914151814243809E-2</v>
      </c>
    </row>
    <row r="46" spans="1:18" x14ac:dyDescent="0.3">
      <c r="A46" s="1">
        <v>35309</v>
      </c>
      <c r="D46">
        <v>6.0541405520736058</v>
      </c>
      <c r="G46" s="2">
        <v>61.224018475750576</v>
      </c>
      <c r="M46">
        <f t="shared" si="0"/>
        <v>48.362114203365522</v>
      </c>
      <c r="N46">
        <f t="shared" si="1"/>
        <v>48.362114203365522</v>
      </c>
      <c r="P46" s="15">
        <f t="shared" si="2"/>
        <v>48.362114203365522</v>
      </c>
      <c r="Q46">
        <v>6.3E-2</v>
      </c>
      <c r="R46" s="16">
        <f t="shared" si="3"/>
        <v>4.9696747114375828E-2</v>
      </c>
    </row>
    <row r="47" spans="1:18" x14ac:dyDescent="0.3">
      <c r="A47" s="1">
        <v>35339</v>
      </c>
      <c r="D47">
        <v>6.247499666622236</v>
      </c>
      <c r="G47" s="2">
        <v>61.335642802155505</v>
      </c>
      <c r="M47">
        <f t="shared" si="0"/>
        <v>48.450288559702607</v>
      </c>
      <c r="N47">
        <f t="shared" si="1"/>
        <v>48.450288559702607</v>
      </c>
      <c r="P47" s="15">
        <f t="shared" si="2"/>
        <v>48.450288559702607</v>
      </c>
      <c r="Q47">
        <v>6.2E-2</v>
      </c>
      <c r="R47" s="16">
        <f t="shared" si="3"/>
        <v>5.10125026192641E-2</v>
      </c>
    </row>
    <row r="48" spans="1:18" x14ac:dyDescent="0.3">
      <c r="A48" s="1">
        <v>35370</v>
      </c>
      <c r="D48">
        <v>7.0609414588611807</v>
      </c>
      <c r="G48" s="2">
        <v>61.805234795996917</v>
      </c>
      <c r="M48">
        <f t="shared" si="0"/>
        <v>48.821228955327562</v>
      </c>
      <c r="N48">
        <f t="shared" si="1"/>
        <v>48.821228955327562</v>
      </c>
      <c r="P48" s="15">
        <f t="shared" si="2"/>
        <v>48.821228955327562</v>
      </c>
      <c r="Q48">
        <v>6.6000000000000003E-2</v>
      </c>
      <c r="R48" s="16">
        <f t="shared" si="3"/>
        <v>4.2220028987507929E-2</v>
      </c>
    </row>
    <row r="49" spans="1:18" x14ac:dyDescent="0.3">
      <c r="A49" s="1">
        <v>35400</v>
      </c>
      <c r="D49">
        <v>9.5012668355780825</v>
      </c>
      <c r="G49" s="2">
        <v>63.214010777521167</v>
      </c>
      <c r="M49">
        <f t="shared" si="0"/>
        <v>49.934050142202437</v>
      </c>
      <c r="N49">
        <f t="shared" si="1"/>
        <v>49.934050142202437</v>
      </c>
      <c r="P49" s="15">
        <f t="shared" si="2"/>
        <v>49.934050142202437</v>
      </c>
      <c r="Q49">
        <v>6.6000000000000003E-2</v>
      </c>
      <c r="R49" s="16">
        <f t="shared" si="3"/>
        <v>2.9012668355780813E-2</v>
      </c>
    </row>
    <row r="50" spans="1:18" x14ac:dyDescent="0.3">
      <c r="A50" s="1">
        <v>35431</v>
      </c>
      <c r="D50">
        <v>0.70023747183827201</v>
      </c>
      <c r="G50" s="2">
        <v>63.656658968437256</v>
      </c>
      <c r="M50">
        <f t="shared" si="0"/>
        <v>50.283707072504647</v>
      </c>
      <c r="N50">
        <f t="shared" si="1"/>
        <v>50.283707072504647</v>
      </c>
      <c r="P50" s="15">
        <f t="shared" si="2"/>
        <v>50.283707072504647</v>
      </c>
      <c r="Q50">
        <v>6.9000000000000006E-2</v>
      </c>
      <c r="R50" s="16">
        <f t="shared" si="3"/>
        <v>3.0454859726100236E-2</v>
      </c>
    </row>
    <row r="51" spans="1:18" x14ac:dyDescent="0.3">
      <c r="A51" s="1">
        <v>35462</v>
      </c>
      <c r="D51">
        <v>1.309139621262867</v>
      </c>
      <c r="G51" s="2">
        <v>64.04157043879907</v>
      </c>
      <c r="M51">
        <f t="shared" si="0"/>
        <v>50.587756577115272</v>
      </c>
      <c r="N51">
        <f t="shared" si="1"/>
        <v>50.587756577115272</v>
      </c>
      <c r="P51" s="15">
        <f t="shared" si="2"/>
        <v>50.587756577115272</v>
      </c>
      <c r="Q51">
        <v>7.2000000000000008E-2</v>
      </c>
      <c r="R51" s="16">
        <f t="shared" si="3"/>
        <v>2.7742216934364461E-2</v>
      </c>
    </row>
    <row r="52" spans="1:18" x14ac:dyDescent="0.3">
      <c r="A52" s="1">
        <v>35490</v>
      </c>
      <c r="D52">
        <v>1.7901723193082919</v>
      </c>
      <c r="G52" s="2">
        <v>64.345650500384906</v>
      </c>
      <c r="M52">
        <f t="shared" si="0"/>
        <v>50.827955685757665</v>
      </c>
      <c r="N52">
        <f t="shared" si="1"/>
        <v>50.827955685757665</v>
      </c>
      <c r="P52" s="15">
        <f t="shared" si="2"/>
        <v>50.827955685757665</v>
      </c>
      <c r="Q52">
        <v>6.8000000000000005E-2</v>
      </c>
      <c r="R52" s="16">
        <f t="shared" si="3"/>
        <v>3.1874991775774408E-2</v>
      </c>
    </row>
    <row r="53" spans="1:18" x14ac:dyDescent="0.3">
      <c r="A53" s="1">
        <v>35521</v>
      </c>
      <c r="D53">
        <v>2.0763563295378207</v>
      </c>
      <c r="G53" s="2">
        <v>64.526558891454954</v>
      </c>
      <c r="M53">
        <f t="shared" si="0"/>
        <v>50.970858952924644</v>
      </c>
      <c r="N53">
        <f t="shared" si="1"/>
        <v>50.970858952924644</v>
      </c>
      <c r="P53" s="15">
        <f t="shared" si="2"/>
        <v>50.970858952924644</v>
      </c>
      <c r="Q53">
        <v>6.0999999999999999E-2</v>
      </c>
      <c r="R53" s="16">
        <f t="shared" si="3"/>
        <v>3.2684759916492279E-2</v>
      </c>
    </row>
    <row r="54" spans="1:18" x14ac:dyDescent="0.3">
      <c r="A54" s="1">
        <v>35551</v>
      </c>
      <c r="D54">
        <v>2.3747183827558915</v>
      </c>
      <c r="G54" s="2">
        <v>64.715165511932256</v>
      </c>
      <c r="M54">
        <f t="shared" si="0"/>
        <v>51.119843210183866</v>
      </c>
      <c r="N54">
        <f t="shared" si="1"/>
        <v>51.119843210183866</v>
      </c>
      <c r="P54" s="15">
        <f t="shared" si="2"/>
        <v>51.119843210183866</v>
      </c>
      <c r="Q54">
        <v>5.4000000000000006E-2</v>
      </c>
      <c r="R54" s="16">
        <f t="shared" si="3"/>
        <v>3.5348192302708401E-2</v>
      </c>
    </row>
    <row r="55" spans="1:18" x14ac:dyDescent="0.3">
      <c r="A55" s="1">
        <v>35582</v>
      </c>
      <c r="D55">
        <v>2.8557510808013165</v>
      </c>
      <c r="G55" s="2">
        <v>65.019245573518091</v>
      </c>
      <c r="M55">
        <f t="shared" si="0"/>
        <v>51.36004231882626</v>
      </c>
      <c r="N55">
        <f t="shared" si="1"/>
        <v>51.36004231882626</v>
      </c>
      <c r="P55" s="15">
        <f t="shared" si="2"/>
        <v>51.36004231882626</v>
      </c>
      <c r="Q55">
        <v>5.2999999999999999E-2</v>
      </c>
      <c r="R55" s="16">
        <f t="shared" si="3"/>
        <v>2.86418006019084E-2</v>
      </c>
    </row>
    <row r="56" spans="1:18" x14ac:dyDescent="0.3">
      <c r="A56" s="1">
        <v>35612</v>
      </c>
      <c r="D56">
        <v>3.5377214881568531</v>
      </c>
      <c r="G56" s="2">
        <v>65.450346420323328</v>
      </c>
      <c r="M56">
        <f t="shared" si="0"/>
        <v>51.700577763990154</v>
      </c>
      <c r="N56">
        <f t="shared" si="1"/>
        <v>51.700577763990154</v>
      </c>
      <c r="P56" s="15">
        <f t="shared" si="2"/>
        <v>51.700577763990154</v>
      </c>
      <c r="Q56">
        <v>5.5999999999999994E-2</v>
      </c>
      <c r="R56" s="16">
        <f t="shared" si="3"/>
        <v>2.7471390340257307E-2</v>
      </c>
    </row>
    <row r="57" spans="1:18" x14ac:dyDescent="0.3">
      <c r="A57" s="1">
        <v>35643</v>
      </c>
      <c r="D57">
        <v>3.9822200572368294</v>
      </c>
      <c r="G57" s="2">
        <v>65.73133179368746</v>
      </c>
      <c r="M57">
        <f t="shared" si="0"/>
        <v>51.922533902355916</v>
      </c>
      <c r="N57">
        <f t="shared" si="1"/>
        <v>51.922533902355916</v>
      </c>
      <c r="P57" s="15">
        <f t="shared" si="2"/>
        <v>51.922533902355916</v>
      </c>
      <c r="Q57">
        <v>5.5999999999999994E-2</v>
      </c>
      <c r="R57" s="16">
        <f t="shared" si="3"/>
        <v>2.3865941570760552E-2</v>
      </c>
    </row>
    <row r="58" spans="1:18" x14ac:dyDescent="0.3">
      <c r="A58" s="1">
        <v>35674</v>
      </c>
      <c r="D58">
        <v>4.6885465505693391</v>
      </c>
      <c r="G58" s="2">
        <v>66.177829099307161</v>
      </c>
      <c r="M58">
        <f t="shared" si="0"/>
        <v>52.275231327704233</v>
      </c>
      <c r="N58">
        <f t="shared" si="1"/>
        <v>52.275231327704233</v>
      </c>
      <c r="P58" s="15">
        <f t="shared" si="2"/>
        <v>52.275231327704233</v>
      </c>
      <c r="Q58">
        <v>0.06</v>
      </c>
      <c r="R58" s="16">
        <f t="shared" si="3"/>
        <v>2.0912863070539578E-2</v>
      </c>
    </row>
    <row r="59" spans="1:18" x14ac:dyDescent="0.3">
      <c r="A59" s="1">
        <v>35704</v>
      </c>
      <c r="D59">
        <v>4.8773062168909531</v>
      </c>
      <c r="G59" s="2">
        <v>66.297151655119322</v>
      </c>
      <c r="M59">
        <f t="shared" si="0"/>
        <v>52.369486674133526</v>
      </c>
      <c r="N59">
        <f t="shared" si="1"/>
        <v>52.369486674133526</v>
      </c>
      <c r="P59" s="15">
        <f t="shared" si="2"/>
        <v>52.369486674133526</v>
      </c>
      <c r="Q59">
        <v>6.6000000000000003E-2</v>
      </c>
      <c r="R59" s="16">
        <f t="shared" si="3"/>
        <v>1.4891120175713868E-2</v>
      </c>
    </row>
    <row r="60" spans="1:18" x14ac:dyDescent="0.3">
      <c r="A60" s="1">
        <v>35735</v>
      </c>
      <c r="D60">
        <v>5.5836327102234851</v>
      </c>
      <c r="G60" s="2">
        <v>66.743648960739037</v>
      </c>
      <c r="M60">
        <f t="shared" si="0"/>
        <v>52.722184099481851</v>
      </c>
      <c r="N60">
        <f t="shared" si="1"/>
        <v>52.722184099481851</v>
      </c>
      <c r="P60" s="15">
        <f t="shared" si="2"/>
        <v>52.722184099481851</v>
      </c>
      <c r="Q60">
        <v>6.3E-2</v>
      </c>
      <c r="R60" s="16">
        <f t="shared" si="3"/>
        <v>1.6902846110730729E-2</v>
      </c>
    </row>
    <row r="61" spans="1:18" x14ac:dyDescent="0.3">
      <c r="A61" s="1">
        <v>35765</v>
      </c>
      <c r="D61">
        <v>7.4103391584972256</v>
      </c>
      <c r="G61" s="2">
        <v>67.89838337182448</v>
      </c>
      <c r="M61">
        <f t="shared" si="0"/>
        <v>53.63433261331371</v>
      </c>
      <c r="N61">
        <f t="shared" si="1"/>
        <v>53.63433261331371</v>
      </c>
      <c r="P61" s="15">
        <f t="shared" si="2"/>
        <v>53.63433261331371</v>
      </c>
      <c r="Q61">
        <v>0.06</v>
      </c>
      <c r="R61" s="16">
        <f t="shared" si="3"/>
        <v>1.4103391584972258E-2</v>
      </c>
    </row>
    <row r="62" spans="1:18" x14ac:dyDescent="0.3">
      <c r="A62" s="1">
        <v>35796</v>
      </c>
      <c r="D62">
        <v>1.1678004535147446</v>
      </c>
      <c r="G62" s="2">
        <v>68.691301000769826</v>
      </c>
      <c r="M62">
        <f t="shared" si="0"/>
        <v>54.260674592811583</v>
      </c>
      <c r="N62">
        <f t="shared" si="1"/>
        <v>54.260674592811583</v>
      </c>
      <c r="P62" s="15">
        <f t="shared" si="2"/>
        <v>54.260674592811583</v>
      </c>
      <c r="Q62">
        <v>6.2E-2</v>
      </c>
      <c r="R62" s="16">
        <f t="shared" si="3"/>
        <v>1.70905792719796E-2</v>
      </c>
    </row>
    <row r="63" spans="1:18" x14ac:dyDescent="0.3">
      <c r="A63" s="1">
        <v>35827</v>
      </c>
      <c r="D63">
        <v>1.5929705215419476</v>
      </c>
      <c r="G63" s="2">
        <v>68.979984603541183</v>
      </c>
      <c r="M63">
        <f t="shared" si="0"/>
        <v>54.488711721269553</v>
      </c>
      <c r="N63">
        <f t="shared" si="1"/>
        <v>54.488711721269553</v>
      </c>
      <c r="P63" s="15">
        <f t="shared" si="2"/>
        <v>54.488711721269553</v>
      </c>
      <c r="Q63">
        <v>5.2000000000000005E-2</v>
      </c>
      <c r="R63" s="16">
        <f t="shared" si="3"/>
        <v>2.511263373001564E-2</v>
      </c>
    </row>
    <row r="64" spans="1:18" x14ac:dyDescent="0.3">
      <c r="A64" s="1">
        <v>35855</v>
      </c>
      <c r="D64">
        <v>2.1145124716553276</v>
      </c>
      <c r="G64" s="2">
        <v>69.334103156274054</v>
      </c>
      <c r="M64">
        <f t="shared" si="0"/>
        <v>54.768437265511324</v>
      </c>
      <c r="N64">
        <f t="shared" si="1"/>
        <v>54.768437265511324</v>
      </c>
      <c r="P64" s="15">
        <f t="shared" si="2"/>
        <v>54.768437265511324</v>
      </c>
      <c r="Q64">
        <v>5.2999999999999999E-2</v>
      </c>
      <c r="R64" s="16">
        <f t="shared" si="3"/>
        <v>2.4525871866961806E-2</v>
      </c>
    </row>
    <row r="65" spans="1:18" x14ac:dyDescent="0.3">
      <c r="A65" s="1">
        <v>35886</v>
      </c>
      <c r="D65">
        <v>2.6984126984126888</v>
      </c>
      <c r="G65" s="2">
        <v>69.73056197074672</v>
      </c>
      <c r="M65">
        <f t="shared" si="0"/>
        <v>55.081608255260264</v>
      </c>
      <c r="N65">
        <f t="shared" si="1"/>
        <v>55.081608255260264</v>
      </c>
      <c r="P65" s="15">
        <f t="shared" si="2"/>
        <v>55.081608255260264</v>
      </c>
      <c r="Q65">
        <v>5.4000000000000006E-2</v>
      </c>
      <c r="R65" s="16">
        <f t="shared" si="3"/>
        <v>2.6649009782868258E-2</v>
      </c>
    </row>
    <row r="66" spans="1:18" x14ac:dyDescent="0.3">
      <c r="A66" s="1">
        <v>35916</v>
      </c>
      <c r="D66">
        <v>3.1462585034013557</v>
      </c>
      <c r="G66" s="2">
        <v>70.034642032332556</v>
      </c>
      <c r="M66">
        <f t="shared" si="0"/>
        <v>55.32180736390265</v>
      </c>
      <c r="N66">
        <f t="shared" si="1"/>
        <v>55.32180736390265</v>
      </c>
      <c r="P66" s="15">
        <f t="shared" si="2"/>
        <v>55.32180736390265</v>
      </c>
      <c r="Q66">
        <v>5.2999999999999999E-2</v>
      </c>
      <c r="R66" s="16">
        <f t="shared" si="3"/>
        <v>2.919829893534736E-2</v>
      </c>
    </row>
    <row r="67" spans="1:18" x14ac:dyDescent="0.3">
      <c r="A67" s="1">
        <v>35947</v>
      </c>
      <c r="D67">
        <v>3.8492063492063577</v>
      </c>
      <c r="G67" s="2">
        <v>70.511932255581215</v>
      </c>
      <c r="M67">
        <f t="shared" si="0"/>
        <v>55.698828749619835</v>
      </c>
      <c r="N67">
        <f t="shared" si="1"/>
        <v>55.698828749619835</v>
      </c>
      <c r="P67" s="15">
        <f t="shared" si="2"/>
        <v>55.698828749619835</v>
      </c>
      <c r="Q67">
        <v>5.4000000000000006E-2</v>
      </c>
      <c r="R67" s="16">
        <f t="shared" si="3"/>
        <v>3.047785934170015E-2</v>
      </c>
    </row>
    <row r="68" spans="1:18" x14ac:dyDescent="0.3">
      <c r="A68" s="1">
        <v>35977</v>
      </c>
      <c r="D68">
        <v>4.2176870748299455</v>
      </c>
      <c r="G68" s="2">
        <v>70.762124711316403</v>
      </c>
      <c r="M68">
        <f t="shared" si="0"/>
        <v>55.896460927616744</v>
      </c>
      <c r="N68">
        <f t="shared" si="1"/>
        <v>55.896460927616744</v>
      </c>
      <c r="P68" s="15">
        <f t="shared" si="2"/>
        <v>55.896460927616744</v>
      </c>
      <c r="Q68">
        <v>5.2999999999999999E-2</v>
      </c>
      <c r="R68" s="16">
        <f t="shared" si="3"/>
        <v>2.8157374735356448E-2</v>
      </c>
    </row>
    <row r="69" spans="1:18" x14ac:dyDescent="0.3">
      <c r="A69" s="1">
        <v>36008</v>
      </c>
      <c r="D69">
        <v>4.4444444444444509</v>
      </c>
      <c r="G69" s="2">
        <v>70.91608929946112</v>
      </c>
      <c r="M69">
        <f t="shared" si="0"/>
        <v>56.018080729460983</v>
      </c>
      <c r="N69">
        <f t="shared" si="1"/>
        <v>56.018080729460983</v>
      </c>
      <c r="P69" s="15">
        <f t="shared" si="2"/>
        <v>56.018080729460983</v>
      </c>
      <c r="Q69">
        <v>5.2000000000000005E-2</v>
      </c>
      <c r="R69" s="16">
        <f t="shared" si="3"/>
        <v>2.6878023071967891E-2</v>
      </c>
    </row>
    <row r="70" spans="1:18" x14ac:dyDescent="0.3">
      <c r="A70" s="1">
        <v>36039</v>
      </c>
      <c r="D70">
        <v>5.0510204081632537</v>
      </c>
      <c r="G70" s="2">
        <v>71.327944572748265</v>
      </c>
      <c r="M70">
        <f t="shared" ref="M70:M133" si="4">G70/AVERAGE($G$194:$G$205)*100</f>
        <v>56.343413699394354</v>
      </c>
      <c r="N70">
        <f t="shared" ref="N70:N133" si="5">M70</f>
        <v>56.343413699394354</v>
      </c>
      <c r="P70" s="15">
        <f t="shared" ref="P70:P133" si="6">N70+O70</f>
        <v>56.343413699394354</v>
      </c>
      <c r="Q70">
        <v>4.8000000000000001E-2</v>
      </c>
      <c r="R70" s="16">
        <f t="shared" si="3"/>
        <v>2.9822369569010562E-2</v>
      </c>
    </row>
    <row r="71" spans="1:18" x14ac:dyDescent="0.3">
      <c r="A71" s="1">
        <v>36069</v>
      </c>
      <c r="D71">
        <v>5.3231292517006867</v>
      </c>
      <c r="G71" s="2">
        <v>71.51270207852194</v>
      </c>
      <c r="M71">
        <f t="shared" si="4"/>
        <v>56.489357461607447</v>
      </c>
      <c r="N71">
        <f t="shared" si="5"/>
        <v>56.489357461607447</v>
      </c>
      <c r="P71" s="15">
        <f t="shared" si="6"/>
        <v>56.489357461607447</v>
      </c>
      <c r="Q71">
        <v>4.2999999999999997E-2</v>
      </c>
      <c r="R71" s="16">
        <f t="shared" si="3"/>
        <v>3.5669298653042178E-2</v>
      </c>
    </row>
    <row r="72" spans="1:18" x14ac:dyDescent="0.3">
      <c r="A72" s="1">
        <v>36100</v>
      </c>
      <c r="D72">
        <v>5.6405895691610031</v>
      </c>
      <c r="G72" s="2">
        <v>71.728252501924558</v>
      </c>
      <c r="M72">
        <f t="shared" si="4"/>
        <v>56.659625184189402</v>
      </c>
      <c r="N72">
        <f t="shared" si="5"/>
        <v>56.659625184189402</v>
      </c>
      <c r="P72" s="15">
        <f t="shared" si="6"/>
        <v>56.659625184189402</v>
      </c>
      <c r="Q72">
        <v>4.2999999999999997E-2</v>
      </c>
      <c r="R72" s="16">
        <f t="shared" si="3"/>
        <v>3.1682814302191373E-2</v>
      </c>
    </row>
    <row r="73" spans="1:18" x14ac:dyDescent="0.3">
      <c r="A73" s="1">
        <v>36130</v>
      </c>
      <c r="D73">
        <v>7.7097505668934252</v>
      </c>
      <c r="G73" s="2">
        <v>73.133179368745189</v>
      </c>
      <c r="M73">
        <f t="shared" si="4"/>
        <v>57.769405876018162</v>
      </c>
      <c r="N73">
        <f t="shared" si="5"/>
        <v>57.769405876018162</v>
      </c>
      <c r="P73" s="15">
        <f t="shared" si="6"/>
        <v>57.769405876018162</v>
      </c>
      <c r="Q73">
        <v>4.7E-2</v>
      </c>
      <c r="R73" s="16">
        <f t="shared" si="3"/>
        <v>3.009750566893403E-2</v>
      </c>
    </row>
    <row r="74" spans="1:18" x14ac:dyDescent="0.3">
      <c r="A74" s="1">
        <v>36161</v>
      </c>
      <c r="D74">
        <v>0.39999999999997815</v>
      </c>
      <c r="G74" s="2">
        <v>73.425712086220159</v>
      </c>
      <c r="M74">
        <f t="shared" si="4"/>
        <v>58.000483499522225</v>
      </c>
      <c r="N74">
        <f t="shared" si="5"/>
        <v>58.000483499522225</v>
      </c>
      <c r="P74" s="15">
        <f t="shared" si="6"/>
        <v>58.000483499522225</v>
      </c>
      <c r="Q74">
        <v>3.6000000000000004E-2</v>
      </c>
      <c r="R74" s="16">
        <f t="shared" si="3"/>
        <v>3.2923007956964928E-2</v>
      </c>
    </row>
    <row r="75" spans="1:18" x14ac:dyDescent="0.3">
      <c r="A75" s="1">
        <v>36192</v>
      </c>
      <c r="D75">
        <v>0.55263157894736015</v>
      </c>
      <c r="G75" s="2">
        <v>73.537336412625095</v>
      </c>
      <c r="M75">
        <f t="shared" si="4"/>
        <v>58.088657855859317</v>
      </c>
      <c r="N75">
        <f t="shared" si="5"/>
        <v>58.088657855859317</v>
      </c>
      <c r="P75" s="15">
        <f t="shared" si="6"/>
        <v>58.088657855859317</v>
      </c>
      <c r="Q75">
        <v>3.7999999999999999E-2</v>
      </c>
      <c r="R75" s="16">
        <f t="shared" si="3"/>
        <v>2.8067741755482468E-2</v>
      </c>
    </row>
    <row r="76" spans="1:18" x14ac:dyDescent="0.3">
      <c r="A76" s="1">
        <v>36220</v>
      </c>
      <c r="D76">
        <v>0.75789473684209074</v>
      </c>
      <c r="G76" s="2">
        <v>73.687451886066199</v>
      </c>
      <c r="M76">
        <f t="shared" si="4"/>
        <v>58.207237162657457</v>
      </c>
      <c r="N76">
        <f t="shared" si="5"/>
        <v>58.207237162657457</v>
      </c>
      <c r="P76" s="15">
        <f t="shared" si="6"/>
        <v>58.207237162657457</v>
      </c>
      <c r="Q76">
        <v>4.0999999999999995E-2</v>
      </c>
      <c r="R76" s="16">
        <f t="shared" si="3"/>
        <v>2.1787986454227568E-2</v>
      </c>
    </row>
    <row r="77" spans="1:18" x14ac:dyDescent="0.3">
      <c r="A77" s="1">
        <v>36251</v>
      </c>
      <c r="D77">
        <v>1.2263157894736976</v>
      </c>
      <c r="G77" s="2">
        <v>74.030023094688232</v>
      </c>
      <c r="M77">
        <f t="shared" si="4"/>
        <v>58.477841221760926</v>
      </c>
      <c r="N77">
        <f t="shared" si="5"/>
        <v>58.477841221760926</v>
      </c>
      <c r="P77" s="15">
        <f t="shared" si="6"/>
        <v>58.477841221760926</v>
      </c>
      <c r="Q77">
        <v>0.04</v>
      </c>
      <c r="R77" s="16">
        <f t="shared" si="3"/>
        <v>2.1658202693751551E-2</v>
      </c>
    </row>
    <row r="78" spans="1:18" x14ac:dyDescent="0.3">
      <c r="A78" s="1">
        <v>36281</v>
      </c>
      <c r="D78">
        <v>1.4789473684210463</v>
      </c>
      <c r="G78" s="2">
        <v>74.214780600461893</v>
      </c>
      <c r="M78">
        <f t="shared" si="4"/>
        <v>58.623784983974012</v>
      </c>
      <c r="N78">
        <f t="shared" si="5"/>
        <v>58.623784983974012</v>
      </c>
      <c r="P78" s="15">
        <f t="shared" si="6"/>
        <v>58.623784983974012</v>
      </c>
      <c r="Q78">
        <v>0.04</v>
      </c>
      <c r="R78" s="16">
        <f t="shared" si="3"/>
        <v>1.9686727122836069E-2</v>
      </c>
    </row>
    <row r="79" spans="1:18" x14ac:dyDescent="0.3">
      <c r="A79" s="1">
        <v>36312</v>
      </c>
      <c r="D79">
        <v>2.2894736842105079</v>
      </c>
      <c r="G79" s="2">
        <v>74.807544264819086</v>
      </c>
      <c r="M79">
        <f t="shared" si="4"/>
        <v>59.092021221074361</v>
      </c>
      <c r="N79">
        <f t="shared" si="5"/>
        <v>59.092021221074361</v>
      </c>
      <c r="P79" s="15">
        <f t="shared" si="6"/>
        <v>59.092021221074361</v>
      </c>
      <c r="Q79">
        <v>3.7999999999999999E-2</v>
      </c>
      <c r="R79" s="16">
        <f t="shared" si="3"/>
        <v>2.2920355914623859E-2</v>
      </c>
    </row>
    <row r="80" spans="1:18" x14ac:dyDescent="0.3">
      <c r="A80" s="1">
        <v>36342</v>
      </c>
      <c r="D80">
        <v>2.4473684210526203</v>
      </c>
      <c r="G80" s="2">
        <v>74.923017705927634</v>
      </c>
      <c r="M80">
        <f t="shared" si="4"/>
        <v>59.183236072457554</v>
      </c>
      <c r="N80">
        <f t="shared" si="5"/>
        <v>59.183236072457554</v>
      </c>
      <c r="P80" s="15">
        <f t="shared" si="6"/>
        <v>59.183236072457554</v>
      </c>
      <c r="Q80">
        <v>3.4000000000000002E-2</v>
      </c>
      <c r="R80" s="16">
        <f t="shared" si="3"/>
        <v>2.480113141862475E-2</v>
      </c>
    </row>
    <row r="81" spans="1:18" x14ac:dyDescent="0.3">
      <c r="A81" s="1">
        <v>36373</v>
      </c>
      <c r="D81">
        <v>2.4263157894736986</v>
      </c>
      <c r="G81" s="2">
        <v>74.90762124711317</v>
      </c>
      <c r="M81">
        <f t="shared" si="4"/>
        <v>59.171074092273138</v>
      </c>
      <c r="N81">
        <f t="shared" si="5"/>
        <v>59.171074092273138</v>
      </c>
      <c r="P81" s="15">
        <f t="shared" si="6"/>
        <v>59.171074092273138</v>
      </c>
      <c r="Q81">
        <v>3.2000000000000001E-2</v>
      </c>
      <c r="R81" s="16">
        <f t="shared" si="3"/>
        <v>2.4285280069474641E-2</v>
      </c>
    </row>
    <row r="82" spans="1:18" x14ac:dyDescent="0.3">
      <c r="A82" s="1">
        <v>36404</v>
      </c>
      <c r="D82">
        <v>2.9526315789473623</v>
      </c>
      <c r="G82" s="2">
        <v>75.292532717474984</v>
      </c>
      <c r="M82">
        <f t="shared" si="4"/>
        <v>59.475123596883762</v>
      </c>
      <c r="N82">
        <f t="shared" si="5"/>
        <v>59.475123596883762</v>
      </c>
      <c r="P82" s="15">
        <f t="shared" si="6"/>
        <v>59.475123596883762</v>
      </c>
      <c r="Q82">
        <v>2.8999999999999998E-2</v>
      </c>
      <c r="R82" s="16">
        <f t="shared" ref="R82:R145" si="7">(P82/P70-1)-Q82</f>
        <v>2.6582537369812892E-2</v>
      </c>
    </row>
    <row r="83" spans="1:18" x14ac:dyDescent="0.3">
      <c r="A83" s="1">
        <v>36434</v>
      </c>
      <c r="D83">
        <v>2.9526315789473623</v>
      </c>
      <c r="G83" s="2">
        <v>75.292532717474984</v>
      </c>
      <c r="M83">
        <f t="shared" si="4"/>
        <v>59.475123596883762</v>
      </c>
      <c r="N83">
        <f t="shared" si="5"/>
        <v>59.475123596883762</v>
      </c>
      <c r="P83" s="15">
        <f t="shared" si="6"/>
        <v>59.475123596883762</v>
      </c>
      <c r="Q83">
        <v>2.5000000000000001E-2</v>
      </c>
      <c r="R83" s="16">
        <f t="shared" si="7"/>
        <v>2.7855374347381633E-2</v>
      </c>
    </row>
    <row r="84" spans="1:18" x14ac:dyDescent="0.3">
      <c r="A84" s="1">
        <v>36465</v>
      </c>
      <c r="D84">
        <v>3.0789473684210478</v>
      </c>
      <c r="G84" s="2">
        <v>75.384911470361814</v>
      </c>
      <c r="M84">
        <f t="shared" si="4"/>
        <v>59.548095477990302</v>
      </c>
      <c r="N84">
        <f t="shared" si="5"/>
        <v>59.548095477990302</v>
      </c>
      <c r="P84" s="15">
        <f t="shared" si="6"/>
        <v>59.548095477990302</v>
      </c>
      <c r="Q84">
        <v>2.6000000000000002E-2</v>
      </c>
      <c r="R84" s="16">
        <f t="shared" si="7"/>
        <v>2.4979339951703559E-2</v>
      </c>
    </row>
    <row r="85" spans="1:18" x14ac:dyDescent="0.3">
      <c r="A85" s="1">
        <v>36495</v>
      </c>
      <c r="D85">
        <v>4.73157894736842</v>
      </c>
      <c r="G85" s="2">
        <v>76.593533487297918</v>
      </c>
      <c r="M85">
        <f t="shared" si="4"/>
        <v>60.502810922467653</v>
      </c>
      <c r="N85">
        <f t="shared" si="5"/>
        <v>60.502810922467653</v>
      </c>
      <c r="P85" s="15">
        <f t="shared" si="6"/>
        <v>60.502810922467653</v>
      </c>
      <c r="Q85">
        <v>2.3E-2</v>
      </c>
      <c r="R85" s="16">
        <f t="shared" si="7"/>
        <v>2.43157894736842E-2</v>
      </c>
    </row>
    <row r="86" spans="1:18" x14ac:dyDescent="0.3">
      <c r="A86" s="1">
        <v>36526</v>
      </c>
      <c r="D86">
        <v>0.33670033670032407</v>
      </c>
      <c r="G86" s="2">
        <v>76.851424172440332</v>
      </c>
      <c r="M86">
        <f t="shared" si="4"/>
        <v>60.706524090556769</v>
      </c>
      <c r="N86">
        <f t="shared" si="5"/>
        <v>60.706524090556769</v>
      </c>
      <c r="P86" s="15">
        <f t="shared" si="6"/>
        <v>60.706524090556769</v>
      </c>
      <c r="Q86">
        <v>2.7999999999999997E-2</v>
      </c>
      <c r="R86" s="16">
        <f t="shared" si="7"/>
        <v>1.8655483329838712E-2</v>
      </c>
    </row>
    <row r="87" spans="1:18" x14ac:dyDescent="0.3">
      <c r="A87" s="1">
        <v>36557</v>
      </c>
      <c r="D87">
        <v>0.74375596763656127</v>
      </c>
      <c r="G87" s="2">
        <v>77.163202463433407</v>
      </c>
      <c r="M87">
        <f t="shared" si="4"/>
        <v>60.952804189291378</v>
      </c>
      <c r="N87">
        <f t="shared" si="5"/>
        <v>60.952804189291378</v>
      </c>
      <c r="P87" s="15">
        <f t="shared" si="6"/>
        <v>60.952804189291378</v>
      </c>
      <c r="Q87">
        <v>3.3000000000000002E-2</v>
      </c>
      <c r="R87" s="16">
        <f t="shared" si="7"/>
        <v>1.6306464276367422E-2</v>
      </c>
    </row>
    <row r="88" spans="1:18" x14ac:dyDescent="0.3">
      <c r="A88" s="1">
        <v>36586</v>
      </c>
      <c r="D88">
        <v>1.3468013468013407</v>
      </c>
      <c r="G88" s="2">
        <v>77.625096227867587</v>
      </c>
      <c r="M88">
        <f t="shared" si="4"/>
        <v>61.317663594824126</v>
      </c>
      <c r="N88">
        <f t="shared" si="5"/>
        <v>61.317663594824126</v>
      </c>
      <c r="P88" s="15">
        <f t="shared" si="6"/>
        <v>61.317663594824126</v>
      </c>
      <c r="Q88">
        <v>3.4000000000000002E-2</v>
      </c>
      <c r="R88" s="16">
        <f t="shared" si="7"/>
        <v>1.9437108232344374E-2</v>
      </c>
    </row>
    <row r="89" spans="1:18" x14ac:dyDescent="0.3">
      <c r="A89" s="1">
        <v>36617</v>
      </c>
      <c r="D89">
        <v>1.7086285743002083</v>
      </c>
      <c r="G89" s="2">
        <v>77.902232486528092</v>
      </c>
      <c r="M89">
        <f t="shared" si="4"/>
        <v>61.536579238143766</v>
      </c>
      <c r="N89">
        <f t="shared" si="5"/>
        <v>61.536579238143766</v>
      </c>
      <c r="P89" s="15">
        <f t="shared" si="6"/>
        <v>61.536579238143766</v>
      </c>
      <c r="Q89">
        <v>3.5000000000000003E-2</v>
      </c>
      <c r="R89" s="16">
        <f t="shared" si="7"/>
        <v>1.7305932511828243E-2</v>
      </c>
    </row>
    <row r="90" spans="1:18" x14ac:dyDescent="0.3">
      <c r="A90" s="1">
        <v>36647</v>
      </c>
      <c r="D90">
        <v>1.8392884064525994</v>
      </c>
      <c r="G90" s="2">
        <v>78.002309468822176</v>
      </c>
      <c r="M90">
        <f t="shared" si="4"/>
        <v>61.615632109342535</v>
      </c>
      <c r="N90">
        <f t="shared" si="5"/>
        <v>61.615632109342535</v>
      </c>
      <c r="P90" s="15">
        <f t="shared" si="6"/>
        <v>61.615632109342535</v>
      </c>
      <c r="Q90">
        <v>3.6000000000000004E-2</v>
      </c>
      <c r="R90" s="16">
        <f t="shared" si="7"/>
        <v>1.5034697370468281E-2</v>
      </c>
    </row>
    <row r="91" spans="1:18" x14ac:dyDescent="0.3">
      <c r="A91" s="1">
        <v>36678</v>
      </c>
      <c r="D91">
        <v>2.3166993316247053</v>
      </c>
      <c r="G91" s="2">
        <v>78.367975365665899</v>
      </c>
      <c r="M91">
        <f t="shared" si="4"/>
        <v>61.904479138722621</v>
      </c>
      <c r="N91">
        <f t="shared" si="5"/>
        <v>61.904479138722621</v>
      </c>
      <c r="P91" s="15">
        <f t="shared" si="6"/>
        <v>61.904479138722621</v>
      </c>
      <c r="Q91">
        <v>3.7000000000000005E-2</v>
      </c>
      <c r="R91" s="16">
        <f t="shared" si="7"/>
        <v>1.0594545922305271E-2</v>
      </c>
    </row>
    <row r="92" spans="1:18" x14ac:dyDescent="0.3">
      <c r="A92" s="1">
        <v>36708</v>
      </c>
      <c r="D92">
        <v>2.7388310970400509</v>
      </c>
      <c r="G92" s="2">
        <v>78.691301000769826</v>
      </c>
      <c r="M92">
        <f t="shared" si="4"/>
        <v>62.159880722595553</v>
      </c>
      <c r="N92">
        <f t="shared" si="5"/>
        <v>62.159880722595553</v>
      </c>
      <c r="P92" s="15">
        <f t="shared" si="6"/>
        <v>62.159880722595553</v>
      </c>
      <c r="Q92">
        <v>3.7999999999999999E-2</v>
      </c>
      <c r="R92" s="16">
        <f t="shared" si="7"/>
        <v>1.2295402003596391E-2</v>
      </c>
    </row>
    <row r="93" spans="1:18" x14ac:dyDescent="0.3">
      <c r="A93" s="1">
        <v>36739</v>
      </c>
      <c r="D93">
        <v>3.2514196693301356</v>
      </c>
      <c r="G93" s="2">
        <v>79.08391070053888</v>
      </c>
      <c r="M93">
        <f t="shared" si="4"/>
        <v>62.470011217298385</v>
      </c>
      <c r="N93">
        <f t="shared" si="5"/>
        <v>62.470011217298385</v>
      </c>
      <c r="P93" s="15">
        <f t="shared" si="6"/>
        <v>62.470011217298385</v>
      </c>
      <c r="Q93">
        <v>3.9E-2</v>
      </c>
      <c r="R93" s="16">
        <f t="shared" si="7"/>
        <v>1.675253070243047E-2</v>
      </c>
    </row>
    <row r="94" spans="1:18" x14ac:dyDescent="0.3">
      <c r="A94" s="1">
        <v>36770</v>
      </c>
      <c r="D94">
        <v>3.6986783255439803</v>
      </c>
      <c r="G94" s="2">
        <v>79.426481909160884</v>
      </c>
      <c r="M94">
        <f t="shared" si="4"/>
        <v>62.740615276401826</v>
      </c>
      <c r="N94">
        <f t="shared" si="5"/>
        <v>62.740615276401826</v>
      </c>
      <c r="P94" s="15">
        <f t="shared" si="6"/>
        <v>62.740615276401826</v>
      </c>
      <c r="Q94">
        <v>4.2000000000000003E-2</v>
      </c>
      <c r="R94" s="16">
        <f t="shared" si="7"/>
        <v>1.2905168447420658E-2</v>
      </c>
    </row>
    <row r="95" spans="1:18" x14ac:dyDescent="0.3">
      <c r="A95" s="1">
        <v>36800</v>
      </c>
      <c r="D95">
        <v>4.0655309312025656</v>
      </c>
      <c r="G95" s="2">
        <v>79.707467282525016</v>
      </c>
      <c r="M95">
        <f t="shared" si="4"/>
        <v>62.962571414767588</v>
      </c>
      <c r="N95">
        <f t="shared" si="5"/>
        <v>62.962571414767588</v>
      </c>
      <c r="P95" s="15">
        <f t="shared" si="6"/>
        <v>62.962571414767588</v>
      </c>
      <c r="Q95">
        <v>4.4999999999999998E-2</v>
      </c>
      <c r="R95" s="16">
        <f t="shared" si="7"/>
        <v>1.3637083993660745E-2</v>
      </c>
    </row>
    <row r="96" spans="1:18" x14ac:dyDescent="0.3">
      <c r="A96" s="1">
        <v>36831</v>
      </c>
      <c r="D96">
        <v>4.3771043771043683</v>
      </c>
      <c r="G96" s="2">
        <v>79.946112394149338</v>
      </c>
      <c r="M96">
        <f t="shared" si="4"/>
        <v>63.151082107626166</v>
      </c>
      <c r="N96">
        <f t="shared" si="5"/>
        <v>63.151082107626166</v>
      </c>
      <c r="P96" s="15">
        <f t="shared" si="6"/>
        <v>63.151082107626166</v>
      </c>
      <c r="Q96">
        <v>4.7E-2</v>
      </c>
      <c r="R96" s="16">
        <f t="shared" si="7"/>
        <v>1.3505488894561976E-2</v>
      </c>
    </row>
    <row r="97" spans="1:18" x14ac:dyDescent="0.3">
      <c r="A97" s="1">
        <v>36861</v>
      </c>
      <c r="D97">
        <v>5.2615709332127336</v>
      </c>
      <c r="G97" s="2">
        <v>80.623556581986151</v>
      </c>
      <c r="M97">
        <f t="shared" si="4"/>
        <v>63.686209235740876</v>
      </c>
      <c r="N97">
        <f t="shared" si="5"/>
        <v>63.686209235740876</v>
      </c>
      <c r="P97" s="15">
        <f t="shared" si="6"/>
        <v>63.686209235740876</v>
      </c>
      <c r="Q97">
        <v>4.4999999999999998E-2</v>
      </c>
      <c r="R97" s="16">
        <f t="shared" si="7"/>
        <v>7.6157093321273378E-3</v>
      </c>
    </row>
    <row r="98" spans="1:18" x14ac:dyDescent="0.3">
      <c r="A98" s="1">
        <v>36892</v>
      </c>
      <c r="D98">
        <v>0.6206435596294968</v>
      </c>
      <c r="G98" s="2">
        <v>81.123941493456499</v>
      </c>
      <c r="M98">
        <f t="shared" si="4"/>
        <v>64.081473591734678</v>
      </c>
      <c r="N98">
        <f t="shared" si="5"/>
        <v>64.081473591734678</v>
      </c>
      <c r="P98" s="15">
        <f t="shared" si="6"/>
        <v>64.081473591734678</v>
      </c>
      <c r="Q98">
        <v>4.7E-2</v>
      </c>
      <c r="R98" s="16">
        <f t="shared" si="7"/>
        <v>8.5945106681359212E-3</v>
      </c>
    </row>
    <row r="99" spans="1:18" x14ac:dyDescent="0.3">
      <c r="A99" s="1">
        <v>36923</v>
      </c>
      <c r="D99">
        <v>0.89754607084884253</v>
      </c>
      <c r="G99" s="2">
        <v>81.347190146266357</v>
      </c>
      <c r="M99">
        <f t="shared" si="4"/>
        <v>64.257822304408847</v>
      </c>
      <c r="N99">
        <f t="shared" si="5"/>
        <v>64.257822304408847</v>
      </c>
      <c r="P99" s="15">
        <f t="shared" si="6"/>
        <v>64.257822304408847</v>
      </c>
      <c r="Q99">
        <v>3.7999999999999999E-2</v>
      </c>
      <c r="R99" s="16">
        <f t="shared" si="7"/>
        <v>1.6222576944181312E-2</v>
      </c>
    </row>
    <row r="100" spans="1:18" x14ac:dyDescent="0.3">
      <c r="A100" s="1">
        <v>36951</v>
      </c>
      <c r="D100">
        <v>1.3940609185524533</v>
      </c>
      <c r="G100" s="2">
        <v>81.74749807544265</v>
      </c>
      <c r="M100">
        <f t="shared" si="4"/>
        <v>64.574033789203895</v>
      </c>
      <c r="N100">
        <f t="shared" si="5"/>
        <v>64.574033789203895</v>
      </c>
      <c r="P100" s="15">
        <f t="shared" si="6"/>
        <v>64.574033789203895</v>
      </c>
      <c r="Q100">
        <v>3.5000000000000003E-2</v>
      </c>
      <c r="R100" s="16">
        <f t="shared" si="7"/>
        <v>1.8106560222145213E-2</v>
      </c>
    </row>
    <row r="101" spans="1:18" x14ac:dyDescent="0.3">
      <c r="A101" s="1">
        <v>36982</v>
      </c>
      <c r="D101">
        <v>1.6661892485438701</v>
      </c>
      <c r="G101" s="2">
        <v>81.96689761354888</v>
      </c>
      <c r="M101">
        <f t="shared" si="4"/>
        <v>64.747342006831929</v>
      </c>
      <c r="N101">
        <f t="shared" si="5"/>
        <v>64.747342006831929</v>
      </c>
      <c r="P101" s="15">
        <f t="shared" si="6"/>
        <v>64.747342006831929</v>
      </c>
      <c r="Q101">
        <v>3.5000000000000003E-2</v>
      </c>
      <c r="R101" s="16">
        <f t="shared" si="7"/>
        <v>1.7176490933346417E-2</v>
      </c>
    </row>
    <row r="102" spans="1:18" x14ac:dyDescent="0.3">
      <c r="A102" s="1">
        <v>37012</v>
      </c>
      <c r="D102">
        <v>1.9526401222190293</v>
      </c>
      <c r="G102" s="2">
        <v>82.197844495765978</v>
      </c>
      <c r="M102">
        <f t="shared" si="4"/>
        <v>64.929771709598313</v>
      </c>
      <c r="N102">
        <f t="shared" si="5"/>
        <v>64.929771709598313</v>
      </c>
      <c r="P102" s="15">
        <f t="shared" si="6"/>
        <v>64.929771709598313</v>
      </c>
      <c r="Q102">
        <v>3.7000000000000005E-2</v>
      </c>
      <c r="R102" s="16">
        <f t="shared" si="7"/>
        <v>1.6787318036022653E-2</v>
      </c>
    </row>
    <row r="103" spans="1:18" x14ac:dyDescent="0.3">
      <c r="A103" s="1">
        <v>37043</v>
      </c>
      <c r="D103">
        <v>2.6067029504439843</v>
      </c>
      <c r="G103" s="2">
        <v>82.725173210161657</v>
      </c>
      <c r="M103">
        <f t="shared" si="4"/>
        <v>65.346319530914869</v>
      </c>
      <c r="N103">
        <f t="shared" si="5"/>
        <v>65.346319530914869</v>
      </c>
      <c r="P103" s="15">
        <f t="shared" si="6"/>
        <v>65.346319530914869</v>
      </c>
      <c r="Q103">
        <v>3.6000000000000004E-2</v>
      </c>
      <c r="R103" s="16">
        <f t="shared" si="7"/>
        <v>1.9599214145383154E-2</v>
      </c>
    </row>
    <row r="104" spans="1:18" x14ac:dyDescent="0.3">
      <c r="A104" s="1">
        <v>37073</v>
      </c>
      <c r="D104">
        <v>2.9838632674496379</v>
      </c>
      <c r="G104" s="2">
        <v>83.029253271747507</v>
      </c>
      <c r="M104">
        <f t="shared" si="4"/>
        <v>65.586518639557269</v>
      </c>
      <c r="N104">
        <f t="shared" si="5"/>
        <v>65.586518639557269</v>
      </c>
      <c r="P104" s="15">
        <f t="shared" si="6"/>
        <v>65.586518639557269</v>
      </c>
      <c r="Q104">
        <v>3.2000000000000001E-2</v>
      </c>
      <c r="R104" s="16">
        <f t="shared" si="7"/>
        <v>2.3126198395617498E-2</v>
      </c>
    </row>
    <row r="105" spans="1:18" x14ac:dyDescent="0.3">
      <c r="A105" s="1">
        <v>37104</v>
      </c>
      <c r="D105">
        <v>3.23212069130141</v>
      </c>
      <c r="G105" s="2">
        <v>83.229407236335632</v>
      </c>
      <c r="M105">
        <f t="shared" si="4"/>
        <v>65.744624381954779</v>
      </c>
      <c r="N105">
        <f t="shared" si="5"/>
        <v>65.744624381954779</v>
      </c>
      <c r="P105" s="15">
        <f t="shared" si="6"/>
        <v>65.744624381954779</v>
      </c>
      <c r="Q105">
        <v>3.7999999999999999E-2</v>
      </c>
      <c r="R105" s="16">
        <f t="shared" si="7"/>
        <v>1.4418962328433683E-2</v>
      </c>
    </row>
    <row r="106" spans="1:18" x14ac:dyDescent="0.3">
      <c r="A106" s="1">
        <v>37135</v>
      </c>
      <c r="D106">
        <v>3.5519908335720274</v>
      </c>
      <c r="G106" s="2">
        <v>83.48729792147806</v>
      </c>
      <c r="M106">
        <f t="shared" si="4"/>
        <v>65.948337550043902</v>
      </c>
      <c r="N106">
        <f t="shared" si="5"/>
        <v>65.948337550043902</v>
      </c>
      <c r="P106" s="15">
        <f t="shared" si="6"/>
        <v>65.948337550043902</v>
      </c>
      <c r="Q106">
        <v>3.9E-2</v>
      </c>
      <c r="R106" s="16">
        <f t="shared" si="7"/>
        <v>1.2126726435667846E-2</v>
      </c>
    </row>
    <row r="107" spans="1:18" x14ac:dyDescent="0.3">
      <c r="A107" s="1">
        <v>37165</v>
      </c>
      <c r="D107">
        <v>3.5424424711161917</v>
      </c>
      <c r="G107" s="2">
        <v>83.479599692070821</v>
      </c>
      <c r="M107">
        <f t="shared" si="4"/>
        <v>65.942256559951687</v>
      </c>
      <c r="N107">
        <f t="shared" si="5"/>
        <v>65.942256559951687</v>
      </c>
      <c r="P107" s="15">
        <f t="shared" si="6"/>
        <v>65.942256559951687</v>
      </c>
      <c r="Q107">
        <v>3.4000000000000002E-2</v>
      </c>
      <c r="R107" s="16">
        <f t="shared" si="7"/>
        <v>1.332470542785405E-2</v>
      </c>
    </row>
    <row r="108" spans="1:18" x14ac:dyDescent="0.3">
      <c r="A108" s="1">
        <v>37196</v>
      </c>
      <c r="D108">
        <v>3.8193449823355152</v>
      </c>
      <c r="G108" s="2">
        <v>83.702848344880678</v>
      </c>
      <c r="M108">
        <f t="shared" si="4"/>
        <v>66.118605272625842</v>
      </c>
      <c r="N108">
        <f t="shared" si="5"/>
        <v>66.118605272625842</v>
      </c>
      <c r="P108" s="15">
        <f t="shared" si="6"/>
        <v>66.118605272625842</v>
      </c>
      <c r="Q108">
        <v>3.1E-2</v>
      </c>
      <c r="R108" s="16">
        <f t="shared" si="7"/>
        <v>1.5990852190659682E-2</v>
      </c>
    </row>
    <row r="109" spans="1:18" x14ac:dyDescent="0.3">
      <c r="A109" s="1">
        <v>37226</v>
      </c>
      <c r="D109">
        <v>5.2611477131671691</v>
      </c>
      <c r="G109" s="2">
        <v>84.86528098537336</v>
      </c>
      <c r="M109">
        <f t="shared" si="4"/>
        <v>67.03683477654991</v>
      </c>
      <c r="N109">
        <f t="shared" si="5"/>
        <v>67.03683477654991</v>
      </c>
      <c r="P109" s="15">
        <f t="shared" si="6"/>
        <v>67.03683477654991</v>
      </c>
      <c r="Q109">
        <v>2.6000000000000002E-2</v>
      </c>
      <c r="R109" s="16">
        <f t="shared" si="7"/>
        <v>2.6611477131671689E-2</v>
      </c>
    </row>
    <row r="110" spans="1:18" x14ac:dyDescent="0.3">
      <c r="A110" s="1">
        <v>37257</v>
      </c>
      <c r="D110">
        <v>0.54426705370100859</v>
      </c>
      <c r="G110" s="2">
        <v>85.32717474980754</v>
      </c>
      <c r="M110">
        <f t="shared" si="4"/>
        <v>67.401694182082664</v>
      </c>
      <c r="N110">
        <f t="shared" si="5"/>
        <v>67.401694182082664</v>
      </c>
      <c r="P110" s="15">
        <f t="shared" si="6"/>
        <v>67.401694182082664</v>
      </c>
      <c r="Q110">
        <v>2.2000000000000002E-2</v>
      </c>
      <c r="R110" s="16">
        <f t="shared" si="7"/>
        <v>2.9812488138166521E-2</v>
      </c>
    </row>
    <row r="111" spans="1:18" x14ac:dyDescent="0.3">
      <c r="A111" s="1">
        <v>37288</v>
      </c>
      <c r="D111">
        <v>0.82547169811322263</v>
      </c>
      <c r="G111" s="2">
        <v>85.565819861431876</v>
      </c>
      <c r="M111">
        <f t="shared" si="4"/>
        <v>67.590204874941264</v>
      </c>
      <c r="N111">
        <f t="shared" si="5"/>
        <v>67.590204874941264</v>
      </c>
      <c r="P111" s="15">
        <f t="shared" si="6"/>
        <v>67.590204874941264</v>
      </c>
      <c r="Q111">
        <v>2.5000000000000001E-2</v>
      </c>
      <c r="R111" s="16">
        <f t="shared" si="7"/>
        <v>2.6859562789817291E-2</v>
      </c>
    </row>
    <row r="112" spans="1:18" x14ac:dyDescent="0.3">
      <c r="A112" s="1">
        <v>37316</v>
      </c>
      <c r="D112">
        <v>1.2472786647314882</v>
      </c>
      <c r="G112" s="2">
        <v>85.92378752886836</v>
      </c>
      <c r="M112">
        <f t="shared" si="4"/>
        <v>67.872970914229143</v>
      </c>
      <c r="N112">
        <f t="shared" si="5"/>
        <v>67.872970914229143</v>
      </c>
      <c r="P112" s="15">
        <f t="shared" si="6"/>
        <v>67.872970914229143</v>
      </c>
      <c r="Q112">
        <v>2.6000000000000002E-2</v>
      </c>
      <c r="R112" s="16">
        <f t="shared" si="7"/>
        <v>2.5087673038892498E-2</v>
      </c>
    </row>
    <row r="113" spans="1:18" x14ac:dyDescent="0.3">
      <c r="A113" s="1">
        <v>37347</v>
      </c>
      <c r="D113">
        <v>1.2744920174165397</v>
      </c>
      <c r="G113" s="2">
        <v>85.946882217090064</v>
      </c>
      <c r="M113">
        <f t="shared" si="4"/>
        <v>67.89121388450576</v>
      </c>
      <c r="N113">
        <f t="shared" si="5"/>
        <v>67.89121388450576</v>
      </c>
      <c r="P113" s="15">
        <f t="shared" si="6"/>
        <v>67.89121388450576</v>
      </c>
      <c r="Q113">
        <v>2.5000000000000001E-2</v>
      </c>
      <c r="R113" s="16">
        <f t="shared" si="7"/>
        <v>2.3555999060812426E-2</v>
      </c>
    </row>
    <row r="114" spans="1:18" x14ac:dyDescent="0.3">
      <c r="A114" s="1">
        <v>37377</v>
      </c>
      <c r="D114">
        <v>1.4876632801160916</v>
      </c>
      <c r="G114" s="2">
        <v>86.127790608160112</v>
      </c>
      <c r="M114">
        <f t="shared" si="4"/>
        <v>68.03411715167276</v>
      </c>
      <c r="N114">
        <f t="shared" si="5"/>
        <v>68.03411715167276</v>
      </c>
      <c r="P114" s="15">
        <f t="shared" si="6"/>
        <v>68.03411715167276</v>
      </c>
      <c r="Q114">
        <v>2.1000000000000001E-2</v>
      </c>
      <c r="R114" s="16">
        <f t="shared" si="7"/>
        <v>2.6810817138843385E-2</v>
      </c>
    </row>
    <row r="115" spans="1:18" x14ac:dyDescent="0.3">
      <c r="A115" s="1">
        <v>37408</v>
      </c>
      <c r="D115">
        <v>1.8142235123367323</v>
      </c>
      <c r="G115" s="2">
        <v>86.404926866820631</v>
      </c>
      <c r="M115">
        <f t="shared" si="4"/>
        <v>68.253032794992407</v>
      </c>
      <c r="N115">
        <f t="shared" si="5"/>
        <v>68.253032794992407</v>
      </c>
      <c r="P115" s="15">
        <f t="shared" si="6"/>
        <v>68.253032794992407</v>
      </c>
      <c r="Q115">
        <v>0.02</v>
      </c>
      <c r="R115" s="16">
        <f t="shared" si="7"/>
        <v>2.4481667597245477E-2</v>
      </c>
    </row>
    <row r="116" spans="1:18" x14ac:dyDescent="0.3">
      <c r="A116" s="1">
        <v>37438</v>
      </c>
      <c r="D116">
        <v>1.9049346879535634</v>
      </c>
      <c r="G116" s="2">
        <v>86.481909160892997</v>
      </c>
      <c r="M116">
        <f t="shared" si="4"/>
        <v>68.313842695914545</v>
      </c>
      <c r="N116">
        <f t="shared" si="5"/>
        <v>68.313842695914545</v>
      </c>
      <c r="P116" s="15">
        <f t="shared" si="6"/>
        <v>68.313842695914545</v>
      </c>
      <c r="Q116">
        <v>2.6000000000000002E-2</v>
      </c>
      <c r="R116" s="16">
        <f t="shared" si="7"/>
        <v>1.5583607621343386E-2</v>
      </c>
    </row>
    <row r="117" spans="1:18" x14ac:dyDescent="0.3">
      <c r="A117" s="1">
        <v>37469</v>
      </c>
      <c r="D117">
        <v>2.077285921625549</v>
      </c>
      <c r="G117" s="2">
        <v>86.628175519630489</v>
      </c>
      <c r="M117">
        <f t="shared" si="4"/>
        <v>68.429381507666577</v>
      </c>
      <c r="N117">
        <f t="shared" si="5"/>
        <v>68.429381507666577</v>
      </c>
      <c r="P117" s="15">
        <f t="shared" si="6"/>
        <v>68.429381507666577</v>
      </c>
      <c r="Q117">
        <v>2.2000000000000002E-2</v>
      </c>
      <c r="R117" s="16">
        <f t="shared" si="7"/>
        <v>1.8836146695648166E-2</v>
      </c>
    </row>
    <row r="118" spans="1:18" x14ac:dyDescent="0.3">
      <c r="A118" s="1">
        <v>37500</v>
      </c>
      <c r="D118">
        <v>2.5195029027576199</v>
      </c>
      <c r="G118" s="2">
        <v>87.00346420323325</v>
      </c>
      <c r="M118">
        <f t="shared" si="4"/>
        <v>68.725829774661918</v>
      </c>
      <c r="N118">
        <f t="shared" si="5"/>
        <v>68.725829774661918</v>
      </c>
      <c r="P118" s="15">
        <f t="shared" si="6"/>
        <v>68.725829774661918</v>
      </c>
      <c r="Q118">
        <v>2.3E-2</v>
      </c>
      <c r="R118" s="16">
        <f t="shared" si="7"/>
        <v>1.9116182572613959E-2</v>
      </c>
    </row>
    <row r="119" spans="1:18" x14ac:dyDescent="0.3">
      <c r="A119" s="1">
        <v>37530</v>
      </c>
      <c r="D119">
        <v>2.6578374455733078</v>
      </c>
      <c r="G119" s="2">
        <v>87.120862201693612</v>
      </c>
      <c r="M119">
        <f t="shared" si="4"/>
        <v>68.818564873568164</v>
      </c>
      <c r="N119">
        <f t="shared" si="5"/>
        <v>68.818564873568164</v>
      </c>
      <c r="P119" s="15">
        <f t="shared" si="6"/>
        <v>68.818564873568164</v>
      </c>
      <c r="Q119">
        <v>0.03</v>
      </c>
      <c r="R119" s="16">
        <f t="shared" si="7"/>
        <v>1.3618590925857516E-2</v>
      </c>
    </row>
    <row r="120" spans="1:18" x14ac:dyDescent="0.3">
      <c r="A120" s="1">
        <v>37561</v>
      </c>
      <c r="D120">
        <v>2.9027576197387495</v>
      </c>
      <c r="G120" s="2">
        <v>87.328714395688991</v>
      </c>
      <c r="M120">
        <f t="shared" si="4"/>
        <v>68.982751606057903</v>
      </c>
      <c r="N120">
        <f t="shared" si="5"/>
        <v>68.982751606057903</v>
      </c>
      <c r="P120" s="15">
        <f t="shared" si="6"/>
        <v>68.982751606057903</v>
      </c>
      <c r="Q120">
        <v>0.03</v>
      </c>
      <c r="R120" s="16">
        <f t="shared" si="7"/>
        <v>1.3318311413593326E-2</v>
      </c>
    </row>
    <row r="121" spans="1:18" x14ac:dyDescent="0.3">
      <c r="A121" s="1">
        <v>37591</v>
      </c>
      <c r="D121">
        <v>4.0457184325108919</v>
      </c>
      <c r="G121" s="2">
        <v>88.298691301000773</v>
      </c>
      <c r="M121">
        <f t="shared" si="4"/>
        <v>69.748956357676676</v>
      </c>
      <c r="N121">
        <f t="shared" si="5"/>
        <v>69.748956357676676</v>
      </c>
      <c r="P121" s="15">
        <f t="shared" si="6"/>
        <v>69.748956357676676</v>
      </c>
      <c r="Q121">
        <v>2.7999999999999997E-2</v>
      </c>
      <c r="R121" s="16">
        <f t="shared" si="7"/>
        <v>1.2457184325109144E-2</v>
      </c>
    </row>
    <row r="122" spans="1:18" x14ac:dyDescent="0.3">
      <c r="A122" s="1">
        <v>37622</v>
      </c>
      <c r="D122">
        <v>0.49258936355709437</v>
      </c>
      <c r="G122" s="2">
        <v>88.733641262509622</v>
      </c>
      <c r="M122">
        <f t="shared" si="4"/>
        <v>70.092532297886663</v>
      </c>
      <c r="N122">
        <f t="shared" si="5"/>
        <v>70.092532297886663</v>
      </c>
      <c r="P122" s="15">
        <f t="shared" si="6"/>
        <v>70.092532297886663</v>
      </c>
      <c r="Q122">
        <v>0.03</v>
      </c>
      <c r="R122" s="16">
        <f t="shared" si="7"/>
        <v>9.9224106820641478E-3</v>
      </c>
    </row>
    <row r="123" spans="1:18" x14ac:dyDescent="0.3">
      <c r="A123" s="1">
        <v>37653</v>
      </c>
      <c r="D123">
        <v>0.82388840453355705</v>
      </c>
      <c r="G123" s="2">
        <v>89.026173979984605</v>
      </c>
      <c r="M123">
        <f t="shared" si="4"/>
        <v>70.323609921390755</v>
      </c>
      <c r="N123">
        <f t="shared" si="5"/>
        <v>70.323609921390755</v>
      </c>
      <c r="P123" s="15">
        <f t="shared" si="6"/>
        <v>70.323609921390755</v>
      </c>
      <c r="Q123">
        <v>3.7999999999999999E-2</v>
      </c>
      <c r="R123" s="16">
        <f t="shared" si="7"/>
        <v>2.4408457040035261E-3</v>
      </c>
    </row>
    <row r="124" spans="1:18" x14ac:dyDescent="0.3">
      <c r="A124" s="1">
        <v>37681</v>
      </c>
      <c r="D124">
        <v>1.1944202266782833</v>
      </c>
      <c r="G124" s="2">
        <v>89.353348729792145</v>
      </c>
      <c r="M124">
        <f t="shared" si="4"/>
        <v>70.582052000309773</v>
      </c>
      <c r="N124">
        <f t="shared" si="5"/>
        <v>70.582052000309773</v>
      </c>
      <c r="P124" s="15">
        <f t="shared" si="6"/>
        <v>70.582052000309773</v>
      </c>
      <c r="Q124">
        <v>4.4999999999999998E-2</v>
      </c>
      <c r="R124" s="16">
        <f t="shared" si="7"/>
        <v>-5.0860099449000079E-3</v>
      </c>
    </row>
    <row r="125" spans="1:18" x14ac:dyDescent="0.3">
      <c r="A125" s="1">
        <v>37712</v>
      </c>
      <c r="D125">
        <v>1.1508282476024423</v>
      </c>
      <c r="G125" s="2">
        <v>89.314857582755963</v>
      </c>
      <c r="M125">
        <f t="shared" si="4"/>
        <v>70.551647049848711</v>
      </c>
      <c r="N125">
        <f t="shared" si="5"/>
        <v>70.551647049848711</v>
      </c>
      <c r="P125" s="15">
        <f t="shared" si="6"/>
        <v>70.551647049848711</v>
      </c>
      <c r="Q125">
        <v>0.04</v>
      </c>
      <c r="R125" s="16">
        <f t="shared" si="7"/>
        <v>-8.1329213130883898E-4</v>
      </c>
    </row>
    <row r="126" spans="1:18" x14ac:dyDescent="0.3">
      <c r="A126" s="1">
        <v>37742</v>
      </c>
      <c r="D126">
        <v>1.1290322580645107</v>
      </c>
      <c r="G126" s="2">
        <v>89.295612009237871</v>
      </c>
      <c r="M126">
        <f t="shared" si="4"/>
        <v>70.536444574618173</v>
      </c>
      <c r="N126">
        <f t="shared" si="5"/>
        <v>70.536444574618173</v>
      </c>
      <c r="P126" s="15">
        <f t="shared" si="6"/>
        <v>70.536444574618173</v>
      </c>
      <c r="Q126">
        <v>3.5000000000000003E-2</v>
      </c>
      <c r="R126" s="16">
        <f t="shared" si="7"/>
        <v>1.7804790847334717E-3</v>
      </c>
    </row>
    <row r="127" spans="1:18" x14ac:dyDescent="0.3">
      <c r="A127" s="1">
        <v>37773</v>
      </c>
      <c r="D127">
        <v>1.3731473408892692</v>
      </c>
      <c r="G127" s="2">
        <v>89.511162432640489</v>
      </c>
      <c r="M127">
        <f t="shared" si="4"/>
        <v>70.706712297200127</v>
      </c>
      <c r="N127">
        <f t="shared" si="5"/>
        <v>70.706712297200127</v>
      </c>
      <c r="P127" s="15">
        <f t="shared" si="6"/>
        <v>70.706712297200127</v>
      </c>
      <c r="Q127">
        <v>3.6000000000000004E-2</v>
      </c>
      <c r="R127" s="16">
        <f t="shared" si="7"/>
        <v>-5.0249465431279061E-5</v>
      </c>
    </row>
    <row r="128" spans="1:18" x14ac:dyDescent="0.3">
      <c r="A128" s="1">
        <v>37803</v>
      </c>
      <c r="D128">
        <v>1.6390584132519592</v>
      </c>
      <c r="G128" s="2">
        <v>89.745958429561199</v>
      </c>
      <c r="M128">
        <f t="shared" si="4"/>
        <v>70.892182495012605</v>
      </c>
      <c r="N128">
        <f t="shared" si="5"/>
        <v>70.892182495012605</v>
      </c>
      <c r="P128" s="15">
        <f t="shared" si="6"/>
        <v>70.892182495012605</v>
      </c>
      <c r="Q128">
        <v>3.1E-2</v>
      </c>
      <c r="R128" s="16">
        <f t="shared" si="7"/>
        <v>6.7425672066937781E-3</v>
      </c>
    </row>
    <row r="129" spans="1:18" x14ac:dyDescent="0.3">
      <c r="A129" s="1">
        <v>37834</v>
      </c>
      <c r="D129">
        <v>1.9049694856146493</v>
      </c>
      <c r="G129" s="2">
        <v>89.980754426481909</v>
      </c>
      <c r="M129">
        <f t="shared" si="4"/>
        <v>71.077652692825083</v>
      </c>
      <c r="N129">
        <f t="shared" si="5"/>
        <v>71.077652692825083</v>
      </c>
      <c r="P129" s="15">
        <f t="shared" si="6"/>
        <v>71.077652692825083</v>
      </c>
      <c r="Q129">
        <v>2.8999999999999998E-2</v>
      </c>
      <c r="R129" s="16">
        <f t="shared" si="7"/>
        <v>9.7007909002041759E-3</v>
      </c>
    </row>
    <row r="130" spans="1:18" x14ac:dyDescent="0.3">
      <c r="A130" s="1">
        <v>37865</v>
      </c>
      <c r="D130">
        <v>2.1447253705318081</v>
      </c>
      <c r="G130" s="2">
        <v>90.1924557351809</v>
      </c>
      <c r="M130">
        <f t="shared" si="4"/>
        <v>71.24487992036093</v>
      </c>
      <c r="N130">
        <f t="shared" si="5"/>
        <v>71.24487992036093</v>
      </c>
      <c r="P130" s="15">
        <f t="shared" si="6"/>
        <v>71.24487992036093</v>
      </c>
      <c r="Q130">
        <v>2.2000000000000002E-2</v>
      </c>
      <c r="R130" s="16">
        <f t="shared" si="7"/>
        <v>1.4653615590505948E-2</v>
      </c>
    </row>
    <row r="131" spans="1:18" x14ac:dyDescent="0.3">
      <c r="A131" s="1">
        <v>37895</v>
      </c>
      <c r="D131">
        <v>2.279860505666953</v>
      </c>
      <c r="G131" s="2">
        <v>90.311778290993075</v>
      </c>
      <c r="M131">
        <f t="shared" si="4"/>
        <v>71.339135266790223</v>
      </c>
      <c r="N131">
        <f t="shared" si="5"/>
        <v>71.339135266790223</v>
      </c>
      <c r="P131" s="15">
        <f t="shared" si="6"/>
        <v>71.339135266790223</v>
      </c>
      <c r="Q131">
        <v>1.2E-2</v>
      </c>
      <c r="R131" s="16">
        <f t="shared" si="7"/>
        <v>2.4626314394274217E-2</v>
      </c>
    </row>
    <row r="132" spans="1:18" x14ac:dyDescent="0.3">
      <c r="A132" s="1">
        <v>37926</v>
      </c>
      <c r="D132">
        <v>2.545771578029643</v>
      </c>
      <c r="G132" s="2">
        <v>90.546574287913785</v>
      </c>
      <c r="M132">
        <f t="shared" si="4"/>
        <v>71.524605464602715</v>
      </c>
      <c r="N132">
        <f t="shared" si="5"/>
        <v>71.524605464602715</v>
      </c>
      <c r="P132" s="15">
        <f t="shared" si="6"/>
        <v>71.524605464602715</v>
      </c>
      <c r="Q132">
        <v>0.01</v>
      </c>
      <c r="R132" s="16">
        <f t="shared" si="7"/>
        <v>2.68476727785616E-2</v>
      </c>
    </row>
    <row r="133" spans="1:18" x14ac:dyDescent="0.3">
      <c r="A133" s="1">
        <v>37956</v>
      </c>
      <c r="D133">
        <v>3.3522231909328681</v>
      </c>
      <c r="G133" s="2">
        <v>91.258660508083139</v>
      </c>
      <c r="M133">
        <f t="shared" si="4"/>
        <v>72.08709704813235</v>
      </c>
      <c r="N133">
        <f t="shared" si="5"/>
        <v>72.08709704813235</v>
      </c>
      <c r="P133" s="15">
        <f t="shared" si="6"/>
        <v>72.08709704813235</v>
      </c>
      <c r="Q133">
        <v>1.1000000000000001E-2</v>
      </c>
      <c r="R133" s="16">
        <f t="shared" si="7"/>
        <v>2.2522231909328456E-2</v>
      </c>
    </row>
    <row r="134" spans="1:18" x14ac:dyDescent="0.3">
      <c r="A134" s="1">
        <v>37987</v>
      </c>
      <c r="D134">
        <v>0.4</v>
      </c>
      <c r="G134" s="3">
        <v>91.64</v>
      </c>
      <c r="M134">
        <f t="shared" ref="M134:M197" si="8">G134/AVERAGE($G$194:$G$205)*100</f>
        <v>72.38832497334019</v>
      </c>
      <c r="N134">
        <f t="shared" ref="N134:N197" si="9">M134</f>
        <v>72.38832497334019</v>
      </c>
      <c r="P134" s="15">
        <f t="shared" ref="P134:P197" si="10">N134+O134</f>
        <v>72.38832497334019</v>
      </c>
      <c r="Q134">
        <v>8.0000000000000002E-3</v>
      </c>
      <c r="R134" s="16">
        <f t="shared" si="7"/>
        <v>2.4753741378562573E-2</v>
      </c>
    </row>
    <row r="135" spans="1:18" x14ac:dyDescent="0.3">
      <c r="A135" s="1">
        <v>38018</v>
      </c>
      <c r="D135">
        <v>0.6</v>
      </c>
      <c r="G135" s="3">
        <v>91.77</v>
      </c>
      <c r="M135">
        <f t="shared" si="8"/>
        <v>72.491014653027378</v>
      </c>
      <c r="N135">
        <f t="shared" si="9"/>
        <v>72.491014653027378</v>
      </c>
      <c r="P135" s="15">
        <f t="shared" si="10"/>
        <v>72.491014653027378</v>
      </c>
      <c r="Q135">
        <v>0</v>
      </c>
      <c r="R135" s="16">
        <f t="shared" si="7"/>
        <v>3.0820441869514381E-2</v>
      </c>
    </row>
    <row r="136" spans="1:18" x14ac:dyDescent="0.3">
      <c r="A136" s="1">
        <v>38047</v>
      </c>
      <c r="D136">
        <v>0.7</v>
      </c>
      <c r="G136" s="3">
        <v>91.9</v>
      </c>
      <c r="M136">
        <f t="shared" si="8"/>
        <v>72.593704332714566</v>
      </c>
      <c r="N136">
        <f t="shared" si="9"/>
        <v>72.593704332714566</v>
      </c>
      <c r="P136" s="15">
        <f t="shared" si="10"/>
        <v>72.593704332714566</v>
      </c>
      <c r="Q136">
        <v>-6.9999999999999993E-3</v>
      </c>
      <c r="R136" s="16">
        <f t="shared" si="7"/>
        <v>3.550090462651833E-2</v>
      </c>
    </row>
    <row r="137" spans="1:18" x14ac:dyDescent="0.3">
      <c r="A137" s="1">
        <v>38078</v>
      </c>
      <c r="D137">
        <v>0.8</v>
      </c>
      <c r="G137" s="3">
        <v>91.97</v>
      </c>
      <c r="M137">
        <f t="shared" si="8"/>
        <v>72.648998775623056</v>
      </c>
      <c r="N137">
        <f t="shared" si="9"/>
        <v>72.648998775623056</v>
      </c>
      <c r="P137" s="15">
        <f t="shared" si="10"/>
        <v>72.648998775623056</v>
      </c>
      <c r="Q137">
        <v>-3.0000000000000001E-3</v>
      </c>
      <c r="R137" s="16">
        <f t="shared" si="7"/>
        <v>3.2727891742802995E-2</v>
      </c>
    </row>
    <row r="138" spans="1:18" x14ac:dyDescent="0.3">
      <c r="A138" s="1">
        <v>38108</v>
      </c>
      <c r="D138">
        <v>0.7</v>
      </c>
      <c r="G138" s="3">
        <v>91.93</v>
      </c>
      <c r="M138">
        <f t="shared" si="8"/>
        <v>72.617401951103929</v>
      </c>
      <c r="N138">
        <f t="shared" si="9"/>
        <v>72.617401951103929</v>
      </c>
      <c r="P138" s="15">
        <f t="shared" si="10"/>
        <v>72.617401951103929</v>
      </c>
      <c r="Q138">
        <v>6.0000000000000001E-3</v>
      </c>
      <c r="R138" s="16">
        <f t="shared" si="7"/>
        <v>2.3501875080822694E-2</v>
      </c>
    </row>
    <row r="139" spans="1:18" x14ac:dyDescent="0.3">
      <c r="A139" s="1">
        <v>38139</v>
      </c>
      <c r="D139">
        <v>1.1000000000000001</v>
      </c>
      <c r="G139" s="3">
        <v>92.23</v>
      </c>
      <c r="M139">
        <f t="shared" si="8"/>
        <v>72.854378134997447</v>
      </c>
      <c r="N139">
        <f t="shared" si="9"/>
        <v>72.854378134997447</v>
      </c>
      <c r="P139" s="15">
        <f t="shared" si="10"/>
        <v>72.854378134997447</v>
      </c>
      <c r="Q139">
        <v>1.1000000000000001E-2</v>
      </c>
      <c r="R139" s="16">
        <f t="shared" si="7"/>
        <v>1.9374285099978635E-2</v>
      </c>
    </row>
    <row r="140" spans="1:18" x14ac:dyDescent="0.3">
      <c r="A140" s="1">
        <v>38169</v>
      </c>
      <c r="D140">
        <v>1.2</v>
      </c>
      <c r="G140" s="3">
        <v>92.36</v>
      </c>
      <c r="M140">
        <f t="shared" si="8"/>
        <v>72.957067814684635</v>
      </c>
      <c r="N140">
        <f t="shared" si="9"/>
        <v>72.957067814684635</v>
      </c>
      <c r="P140" s="15">
        <f t="shared" si="10"/>
        <v>72.957067814684635</v>
      </c>
      <c r="Q140">
        <v>1.3999999999999999E-2</v>
      </c>
      <c r="R140" s="16">
        <f t="shared" si="7"/>
        <v>1.5127123005661339E-2</v>
      </c>
    </row>
    <row r="141" spans="1:18" x14ac:dyDescent="0.3">
      <c r="A141" s="1">
        <v>38200</v>
      </c>
      <c r="D141">
        <v>1.2</v>
      </c>
      <c r="G141" s="3">
        <v>92.37</v>
      </c>
      <c r="M141">
        <f t="shared" si="8"/>
        <v>72.964967020814413</v>
      </c>
      <c r="N141">
        <f t="shared" si="9"/>
        <v>72.964967020814413</v>
      </c>
      <c r="P141" s="15">
        <f t="shared" si="10"/>
        <v>72.964967020814413</v>
      </c>
      <c r="Q141">
        <v>1.6E-2</v>
      </c>
      <c r="R141" s="16">
        <f t="shared" si="7"/>
        <v>1.0552851092954688E-2</v>
      </c>
    </row>
    <row r="142" spans="1:18" x14ac:dyDescent="0.3">
      <c r="A142" s="1">
        <v>38231</v>
      </c>
      <c r="D142">
        <v>1.7</v>
      </c>
      <c r="G142" s="3">
        <v>92.81</v>
      </c>
      <c r="M142">
        <f t="shared" si="8"/>
        <v>73.312532090524911</v>
      </c>
      <c r="N142">
        <f t="shared" si="9"/>
        <v>73.312532090524911</v>
      </c>
      <c r="P142" s="15">
        <f t="shared" si="10"/>
        <v>73.312532090524911</v>
      </c>
      <c r="Q142">
        <v>1.4999999999999999E-2</v>
      </c>
      <c r="R142" s="16">
        <f t="shared" si="7"/>
        <v>1.4021765107545284E-2</v>
      </c>
    </row>
    <row r="143" spans="1:18" x14ac:dyDescent="0.3">
      <c r="A143" s="1">
        <v>38261</v>
      </c>
      <c r="D143">
        <v>1.7</v>
      </c>
      <c r="G143" s="3">
        <v>92.81</v>
      </c>
      <c r="M143">
        <f t="shared" si="8"/>
        <v>73.312532090524911</v>
      </c>
      <c r="N143">
        <f t="shared" si="9"/>
        <v>73.312532090524911</v>
      </c>
      <c r="P143" s="15">
        <f t="shared" si="10"/>
        <v>73.312532090524911</v>
      </c>
      <c r="Q143">
        <v>1.9E-2</v>
      </c>
      <c r="R143" s="16">
        <f t="shared" si="7"/>
        <v>8.6621915356092268E-3</v>
      </c>
    </row>
    <row r="144" spans="1:18" x14ac:dyDescent="0.3">
      <c r="A144" s="1">
        <v>38292</v>
      </c>
      <c r="D144">
        <v>1.9</v>
      </c>
      <c r="G144" s="3">
        <v>92.98</v>
      </c>
      <c r="M144">
        <f t="shared" si="8"/>
        <v>73.446818594731241</v>
      </c>
      <c r="N144">
        <f t="shared" si="9"/>
        <v>73.446818594731241</v>
      </c>
      <c r="P144" s="15">
        <f t="shared" si="10"/>
        <v>73.446818594731241</v>
      </c>
      <c r="Q144">
        <v>2.5000000000000001E-2</v>
      </c>
      <c r="R144" s="16">
        <f t="shared" si="7"/>
        <v>1.8748512157794814E-3</v>
      </c>
    </row>
    <row r="145" spans="1:18" x14ac:dyDescent="0.3">
      <c r="A145" s="1">
        <v>38322</v>
      </c>
      <c r="D145">
        <v>2.7</v>
      </c>
      <c r="G145" s="3">
        <v>93.7</v>
      </c>
      <c r="M145">
        <f t="shared" si="8"/>
        <v>74.015561436075686</v>
      </c>
      <c r="N145">
        <f t="shared" si="9"/>
        <v>74.015561436075686</v>
      </c>
      <c r="P145" s="15">
        <f t="shared" si="10"/>
        <v>74.015561436075686</v>
      </c>
      <c r="Q145">
        <v>2.4E-2</v>
      </c>
      <c r="R145" s="16">
        <f t="shared" si="7"/>
        <v>2.751866379855826E-3</v>
      </c>
    </row>
    <row r="146" spans="1:18" x14ac:dyDescent="0.3">
      <c r="A146" s="1">
        <v>38353</v>
      </c>
      <c r="D146">
        <v>0.7</v>
      </c>
      <c r="G146" s="3">
        <v>94.33</v>
      </c>
      <c r="M146">
        <f t="shared" si="8"/>
        <v>74.51321142225207</v>
      </c>
      <c r="N146">
        <f t="shared" si="9"/>
        <v>74.51321142225207</v>
      </c>
      <c r="P146" s="15">
        <f t="shared" si="10"/>
        <v>74.51321142225207</v>
      </c>
      <c r="Q146">
        <v>2.3E-2</v>
      </c>
      <c r="R146" s="16">
        <f t="shared" ref="R146:R209" si="11">(P146/P134-1)-Q146</f>
        <v>6.3539938891314027E-3</v>
      </c>
    </row>
    <row r="147" spans="1:18" x14ac:dyDescent="0.3">
      <c r="A147" s="1">
        <v>38384</v>
      </c>
      <c r="D147">
        <v>1.3</v>
      </c>
      <c r="G147" s="3">
        <v>94.96</v>
      </c>
      <c r="M147">
        <f t="shared" si="8"/>
        <v>75.010861408428454</v>
      </c>
      <c r="N147">
        <f t="shared" si="9"/>
        <v>75.010861408428454</v>
      </c>
      <c r="P147" s="15">
        <f t="shared" si="10"/>
        <v>75.010861408428454</v>
      </c>
      <c r="Q147">
        <v>2.2000000000000002E-2</v>
      </c>
      <c r="R147" s="16">
        <f t="shared" si="11"/>
        <v>1.2760815081181116E-2</v>
      </c>
    </row>
    <row r="148" spans="1:18" x14ac:dyDescent="0.3">
      <c r="A148" s="1">
        <v>38412</v>
      </c>
      <c r="D148">
        <v>2.1</v>
      </c>
      <c r="G148" s="3">
        <v>95.65</v>
      </c>
      <c r="M148">
        <f t="shared" si="8"/>
        <v>75.555906631383564</v>
      </c>
      <c r="N148">
        <f t="shared" si="9"/>
        <v>75.555906631383564</v>
      </c>
      <c r="P148" s="15">
        <f t="shared" si="10"/>
        <v>75.555906631383564</v>
      </c>
      <c r="Q148">
        <v>2.4E-2</v>
      </c>
      <c r="R148" s="16">
        <f t="shared" si="11"/>
        <v>1.6805223068552942E-2</v>
      </c>
    </row>
    <row r="149" spans="1:18" x14ac:dyDescent="0.3">
      <c r="A149" s="1">
        <v>38443</v>
      </c>
      <c r="D149">
        <v>2.4</v>
      </c>
      <c r="G149" s="3">
        <v>96</v>
      </c>
      <c r="M149">
        <f t="shared" si="8"/>
        <v>75.832378845926002</v>
      </c>
      <c r="N149">
        <f t="shared" si="9"/>
        <v>75.832378845926002</v>
      </c>
      <c r="P149" s="15">
        <f t="shared" si="10"/>
        <v>75.832378845926002</v>
      </c>
      <c r="Q149">
        <v>2.8999999999999998E-2</v>
      </c>
      <c r="R149" s="16">
        <f t="shared" si="11"/>
        <v>1.4818636511906208E-2</v>
      </c>
    </row>
    <row r="150" spans="1:18" x14ac:dyDescent="0.3">
      <c r="A150" s="1">
        <v>38473</v>
      </c>
      <c r="D150">
        <v>2.7</v>
      </c>
      <c r="G150" s="3">
        <v>96.25</v>
      </c>
      <c r="M150">
        <f t="shared" si="8"/>
        <v>76.0298589991706</v>
      </c>
      <c r="N150">
        <f t="shared" si="9"/>
        <v>76.0298589991706</v>
      </c>
      <c r="P150" s="15">
        <f t="shared" si="10"/>
        <v>76.0298589991706</v>
      </c>
      <c r="Q150">
        <v>2.7000000000000003E-2</v>
      </c>
      <c r="R150" s="16">
        <f t="shared" si="11"/>
        <v>1.9992276732296331E-2</v>
      </c>
    </row>
    <row r="151" spans="1:18" x14ac:dyDescent="0.3">
      <c r="A151" s="1">
        <v>38504</v>
      </c>
      <c r="D151">
        <v>3.2</v>
      </c>
      <c r="G151" s="3">
        <v>96.69</v>
      </c>
      <c r="M151">
        <f t="shared" si="8"/>
        <v>76.377424068881083</v>
      </c>
      <c r="N151">
        <f t="shared" si="9"/>
        <v>76.377424068881083</v>
      </c>
      <c r="P151" s="15">
        <f t="shared" si="10"/>
        <v>76.377424068881083</v>
      </c>
      <c r="Q151">
        <v>2.7000000000000003E-2</v>
      </c>
      <c r="R151" s="16">
        <f t="shared" si="11"/>
        <v>2.1357367450937657E-2</v>
      </c>
    </row>
    <row r="152" spans="1:18" x14ac:dyDescent="0.3">
      <c r="A152" s="1">
        <v>38534</v>
      </c>
      <c r="D152">
        <v>3.8</v>
      </c>
      <c r="G152" s="3">
        <v>97.31</v>
      </c>
      <c r="M152">
        <f t="shared" si="8"/>
        <v>76.867174848927689</v>
      </c>
      <c r="N152">
        <f t="shared" si="9"/>
        <v>76.867174848927689</v>
      </c>
      <c r="P152" s="15">
        <f t="shared" si="10"/>
        <v>76.867174848927689</v>
      </c>
      <c r="Q152">
        <v>3.1E-2</v>
      </c>
      <c r="R152" s="16">
        <f t="shared" si="11"/>
        <v>2.2594629709831088E-2</v>
      </c>
    </row>
    <row r="153" spans="1:18" x14ac:dyDescent="0.3">
      <c r="A153" s="1">
        <v>38565</v>
      </c>
      <c r="D153">
        <v>4.2</v>
      </c>
      <c r="G153" s="3">
        <v>97.61</v>
      </c>
      <c r="M153">
        <f t="shared" si="8"/>
        <v>77.104151032821207</v>
      </c>
      <c r="N153">
        <f t="shared" si="9"/>
        <v>77.104151032821207</v>
      </c>
      <c r="P153" s="15">
        <f t="shared" si="10"/>
        <v>77.104151032821207</v>
      </c>
      <c r="Q153">
        <v>0.03</v>
      </c>
      <c r="R153" s="16">
        <f t="shared" si="11"/>
        <v>2.6728375013532563E-2</v>
      </c>
    </row>
    <row r="154" spans="1:18" x14ac:dyDescent="0.3">
      <c r="A154" s="1">
        <v>38596</v>
      </c>
      <c r="D154">
        <v>4.7</v>
      </c>
      <c r="G154" s="3">
        <v>98.1</v>
      </c>
      <c r="M154">
        <f t="shared" si="8"/>
        <v>77.491212133180625</v>
      </c>
      <c r="N154">
        <f t="shared" si="9"/>
        <v>77.491212133180625</v>
      </c>
      <c r="P154" s="15">
        <f t="shared" si="10"/>
        <v>77.491212133180625</v>
      </c>
      <c r="Q154">
        <v>3.9E-2</v>
      </c>
      <c r="R154" s="16">
        <f t="shared" si="11"/>
        <v>1.7998168300829599E-2</v>
      </c>
    </row>
    <row r="155" spans="1:18" x14ac:dyDescent="0.3">
      <c r="A155" s="1">
        <v>38626</v>
      </c>
      <c r="D155">
        <v>5</v>
      </c>
      <c r="G155" s="3">
        <v>98.43</v>
      </c>
      <c r="M155">
        <f t="shared" si="8"/>
        <v>77.751885935463505</v>
      </c>
      <c r="N155">
        <f t="shared" si="9"/>
        <v>77.751885935463505</v>
      </c>
      <c r="P155" s="15">
        <f t="shared" si="10"/>
        <v>77.751885935463505</v>
      </c>
      <c r="Q155">
        <v>4.0999999999999995E-2</v>
      </c>
      <c r="R155" s="16">
        <f t="shared" si="11"/>
        <v>1.9553819631505417E-2</v>
      </c>
    </row>
    <row r="156" spans="1:18" x14ac:dyDescent="0.3">
      <c r="A156" s="1">
        <v>38657</v>
      </c>
      <c r="D156">
        <v>5.3</v>
      </c>
      <c r="G156" s="3">
        <v>98.66</v>
      </c>
      <c r="M156">
        <f t="shared" si="8"/>
        <v>77.933567676448519</v>
      </c>
      <c r="N156">
        <f t="shared" si="9"/>
        <v>77.933567676448519</v>
      </c>
      <c r="P156" s="15">
        <f t="shared" si="10"/>
        <v>77.933567676448519</v>
      </c>
      <c r="Q156">
        <v>3.6000000000000004E-2</v>
      </c>
      <c r="R156" s="16">
        <f t="shared" si="11"/>
        <v>2.5088406108840361E-2</v>
      </c>
    </row>
    <row r="157" spans="1:18" x14ac:dyDescent="0.3">
      <c r="A157" s="1">
        <v>38687</v>
      </c>
      <c r="D157">
        <v>6.3</v>
      </c>
      <c r="G157" s="3">
        <v>99.6</v>
      </c>
      <c r="M157">
        <f t="shared" si="8"/>
        <v>78.676093052648213</v>
      </c>
      <c r="N157">
        <f t="shared" si="9"/>
        <v>78.676093052648213</v>
      </c>
      <c r="P157" s="15">
        <f t="shared" si="10"/>
        <v>78.676093052648213</v>
      </c>
      <c r="Q157">
        <v>3.7000000000000005E-2</v>
      </c>
      <c r="R157" s="16">
        <f t="shared" si="11"/>
        <v>2.5966915688366982E-2</v>
      </c>
    </row>
    <row r="158" spans="1:18" x14ac:dyDescent="0.3">
      <c r="A158" s="1">
        <v>38718</v>
      </c>
      <c r="D158">
        <v>0.4</v>
      </c>
      <c r="G158" s="3">
        <v>100</v>
      </c>
      <c r="M158">
        <f t="shared" si="8"/>
        <v>78.992061297839584</v>
      </c>
      <c r="N158">
        <f t="shared" si="9"/>
        <v>78.992061297839584</v>
      </c>
      <c r="P158" s="15">
        <f t="shared" si="10"/>
        <v>78.992061297839584</v>
      </c>
      <c r="Q158">
        <v>4.0999999999999995E-2</v>
      </c>
      <c r="R158" s="16">
        <f t="shared" si="11"/>
        <v>1.9108131029365191E-2</v>
      </c>
    </row>
    <row r="159" spans="1:18" x14ac:dyDescent="0.3">
      <c r="A159" s="1">
        <v>38749</v>
      </c>
      <c r="D159">
        <v>0.8</v>
      </c>
      <c r="G159" s="3">
        <v>100.37</v>
      </c>
      <c r="M159">
        <f t="shared" si="8"/>
        <v>79.284331924641577</v>
      </c>
      <c r="N159">
        <f t="shared" si="9"/>
        <v>79.284331924641577</v>
      </c>
      <c r="P159" s="15">
        <f t="shared" si="10"/>
        <v>79.284331924641577</v>
      </c>
      <c r="Q159">
        <v>4.0999999999999995E-2</v>
      </c>
      <c r="R159" s="16">
        <f t="shared" si="11"/>
        <v>1.5971356360572939E-2</v>
      </c>
    </row>
    <row r="160" spans="1:18" x14ac:dyDescent="0.3">
      <c r="A160" s="1">
        <v>38777</v>
      </c>
      <c r="D160">
        <v>1.1000000000000001</v>
      </c>
      <c r="G160" s="3">
        <v>100.65</v>
      </c>
      <c r="M160">
        <f t="shared" si="8"/>
        <v>79.505509696275539</v>
      </c>
      <c r="N160">
        <f t="shared" si="9"/>
        <v>79.505509696275539</v>
      </c>
      <c r="P160" s="15">
        <f t="shared" si="10"/>
        <v>79.505509696275539</v>
      </c>
      <c r="Q160">
        <v>0.04</v>
      </c>
      <c r="R160" s="16">
        <f t="shared" si="11"/>
        <v>1.2273915316257024E-2</v>
      </c>
    </row>
    <row r="161" spans="1:18" x14ac:dyDescent="0.3">
      <c r="A161" s="1">
        <v>38808</v>
      </c>
      <c r="D161">
        <v>1.6</v>
      </c>
      <c r="G161" s="3">
        <v>101.17</v>
      </c>
      <c r="M161">
        <f t="shared" si="8"/>
        <v>79.916268415024305</v>
      </c>
      <c r="N161">
        <f t="shared" si="9"/>
        <v>79.916268415024305</v>
      </c>
      <c r="P161" s="15">
        <f t="shared" si="10"/>
        <v>79.916268415024305</v>
      </c>
      <c r="Q161">
        <v>3.7999999999999999E-2</v>
      </c>
      <c r="R161" s="16">
        <f t="shared" si="11"/>
        <v>1.5854166666666537E-2</v>
      </c>
    </row>
    <row r="162" spans="1:18" x14ac:dyDescent="0.3">
      <c r="A162" s="1">
        <v>38838</v>
      </c>
      <c r="D162">
        <v>1.9</v>
      </c>
      <c r="G162" s="3">
        <v>101.52</v>
      </c>
      <c r="M162">
        <f t="shared" si="8"/>
        <v>80.192740629566742</v>
      </c>
      <c r="N162">
        <f t="shared" si="9"/>
        <v>80.192740629566742</v>
      </c>
      <c r="P162" s="15">
        <f t="shared" si="10"/>
        <v>80.192740629566742</v>
      </c>
      <c r="Q162">
        <v>3.7000000000000005E-2</v>
      </c>
      <c r="R162" s="16">
        <f t="shared" si="11"/>
        <v>1.7753246753246771E-2</v>
      </c>
    </row>
    <row r="163" spans="1:18" x14ac:dyDescent="0.3">
      <c r="A163" s="1">
        <v>38869</v>
      </c>
      <c r="D163">
        <v>2.4</v>
      </c>
      <c r="G163" s="3">
        <v>101.95</v>
      </c>
      <c r="M163">
        <f t="shared" si="8"/>
        <v>80.532406493147448</v>
      </c>
      <c r="N163">
        <f t="shared" si="9"/>
        <v>80.532406493147448</v>
      </c>
      <c r="P163" s="15">
        <f t="shared" si="10"/>
        <v>80.532406493147448</v>
      </c>
      <c r="Q163">
        <v>3.9E-2</v>
      </c>
      <c r="R163" s="16">
        <f t="shared" si="11"/>
        <v>1.5400661909194348E-2</v>
      </c>
    </row>
    <row r="164" spans="1:18" x14ac:dyDescent="0.3">
      <c r="A164" s="1">
        <v>38899</v>
      </c>
      <c r="D164">
        <v>2.8</v>
      </c>
      <c r="G164" s="3">
        <v>102.37</v>
      </c>
      <c r="M164">
        <f t="shared" si="8"/>
        <v>80.864173150598376</v>
      </c>
      <c r="N164">
        <f t="shared" si="9"/>
        <v>80.864173150598376</v>
      </c>
      <c r="P164" s="15">
        <f t="shared" si="10"/>
        <v>80.864173150598376</v>
      </c>
      <c r="Q164">
        <v>3.7999999999999999E-2</v>
      </c>
      <c r="R164" s="16">
        <f t="shared" si="11"/>
        <v>1.3998766827664245E-2</v>
      </c>
    </row>
    <row r="165" spans="1:18" x14ac:dyDescent="0.3">
      <c r="A165" s="1">
        <v>38930</v>
      </c>
      <c r="D165">
        <v>3.2</v>
      </c>
      <c r="G165" s="3">
        <v>102.74</v>
      </c>
      <c r="M165">
        <f t="shared" si="8"/>
        <v>81.156443777400384</v>
      </c>
      <c r="N165">
        <f t="shared" si="9"/>
        <v>81.156443777400384</v>
      </c>
      <c r="P165" s="15">
        <f t="shared" si="10"/>
        <v>81.156443777400384</v>
      </c>
      <c r="Q165">
        <v>3.7999999999999999E-2</v>
      </c>
      <c r="R165" s="16">
        <f t="shared" si="11"/>
        <v>1.455609056449151E-2</v>
      </c>
    </row>
    <row r="166" spans="1:18" x14ac:dyDescent="0.3">
      <c r="A166" s="1">
        <v>38961</v>
      </c>
      <c r="D166">
        <v>3.7</v>
      </c>
      <c r="G166" s="3">
        <v>103.27</v>
      </c>
      <c r="M166">
        <f t="shared" si="8"/>
        <v>81.575101702278928</v>
      </c>
      <c r="N166">
        <f t="shared" si="9"/>
        <v>81.575101702278928</v>
      </c>
      <c r="P166" s="15">
        <f t="shared" si="10"/>
        <v>81.575101702278928</v>
      </c>
      <c r="Q166">
        <v>2.7999999999999997E-2</v>
      </c>
      <c r="R166" s="16">
        <f t="shared" si="11"/>
        <v>2.4701325178389438E-2</v>
      </c>
    </row>
    <row r="167" spans="1:18" x14ac:dyDescent="0.3">
      <c r="A167" s="1">
        <v>38991</v>
      </c>
      <c r="D167">
        <v>3.9</v>
      </c>
      <c r="G167" s="3">
        <v>103.52</v>
      </c>
      <c r="M167">
        <f t="shared" si="8"/>
        <v>81.772581855523526</v>
      </c>
      <c r="N167">
        <f t="shared" si="9"/>
        <v>81.772581855523526</v>
      </c>
      <c r="P167" s="15">
        <f t="shared" si="10"/>
        <v>81.772581855523526</v>
      </c>
      <c r="Q167">
        <v>2.1000000000000001E-2</v>
      </c>
      <c r="R167" s="16">
        <f t="shared" si="11"/>
        <v>3.0711876460428517E-2</v>
      </c>
    </row>
    <row r="168" spans="1:18" x14ac:dyDescent="0.3">
      <c r="A168" s="1">
        <v>39022</v>
      </c>
      <c r="D168">
        <v>4.2</v>
      </c>
      <c r="G168" s="3">
        <v>103.79</v>
      </c>
      <c r="M168">
        <f t="shared" si="8"/>
        <v>81.985860421027695</v>
      </c>
      <c r="N168">
        <f t="shared" si="9"/>
        <v>81.985860421027695</v>
      </c>
      <c r="P168" s="15">
        <f t="shared" si="10"/>
        <v>81.985860421027695</v>
      </c>
      <c r="Q168">
        <v>2.1000000000000001E-2</v>
      </c>
      <c r="R168" s="16">
        <f t="shared" si="11"/>
        <v>3.0996756537604048E-2</v>
      </c>
    </row>
    <row r="169" spans="1:18" x14ac:dyDescent="0.3">
      <c r="A169" s="1">
        <v>39052</v>
      </c>
      <c r="D169">
        <v>5.7</v>
      </c>
      <c r="G169" s="3">
        <v>105.26</v>
      </c>
      <c r="M169">
        <f t="shared" si="8"/>
        <v>83.147043722105934</v>
      </c>
      <c r="N169">
        <f t="shared" si="9"/>
        <v>83.147043722105934</v>
      </c>
      <c r="P169" s="15">
        <f t="shared" si="10"/>
        <v>83.147043722105934</v>
      </c>
      <c r="Q169">
        <v>2.6000000000000002E-2</v>
      </c>
      <c r="R169" s="16">
        <f t="shared" si="11"/>
        <v>3.0827309236947785E-2</v>
      </c>
    </row>
    <row r="170" spans="1:18" x14ac:dyDescent="0.3">
      <c r="A170" s="1">
        <v>39083</v>
      </c>
      <c r="D170">
        <v>0.5</v>
      </c>
      <c r="G170" s="3">
        <v>105.78</v>
      </c>
      <c r="M170">
        <f t="shared" si="8"/>
        <v>83.557802440854701</v>
      </c>
      <c r="N170">
        <f t="shared" si="9"/>
        <v>83.557802440854701</v>
      </c>
      <c r="P170" s="15">
        <f t="shared" si="10"/>
        <v>83.557802440854701</v>
      </c>
      <c r="Q170">
        <v>2.7999999999999997E-2</v>
      </c>
      <c r="R170" s="16">
        <f t="shared" si="11"/>
        <v>2.9799999999999854E-2</v>
      </c>
    </row>
    <row r="171" spans="1:18" x14ac:dyDescent="0.3">
      <c r="A171" s="1">
        <v>39114</v>
      </c>
      <c r="D171">
        <v>1.2</v>
      </c>
      <c r="G171" s="3">
        <v>106.53</v>
      </c>
      <c r="M171">
        <f t="shared" si="8"/>
        <v>84.150242900588495</v>
      </c>
      <c r="N171">
        <f t="shared" si="9"/>
        <v>84.150242900588495</v>
      </c>
      <c r="P171" s="15">
        <f t="shared" si="10"/>
        <v>84.150242900588495</v>
      </c>
      <c r="Q171">
        <v>2.7000000000000003E-2</v>
      </c>
      <c r="R171" s="16">
        <f t="shared" si="11"/>
        <v>3.4372920195277511E-2</v>
      </c>
    </row>
    <row r="172" spans="1:18" x14ac:dyDescent="0.3">
      <c r="A172" s="1">
        <v>39142</v>
      </c>
      <c r="D172">
        <v>1.9</v>
      </c>
      <c r="G172" s="3">
        <v>107.26</v>
      </c>
      <c r="M172">
        <f t="shared" si="8"/>
        <v>84.726884948062732</v>
      </c>
      <c r="N172">
        <f t="shared" si="9"/>
        <v>84.726884948062732</v>
      </c>
      <c r="P172" s="15">
        <f t="shared" si="10"/>
        <v>84.726884948062732</v>
      </c>
      <c r="Q172">
        <v>2.6000000000000002E-2</v>
      </c>
      <c r="R172" s="16">
        <f t="shared" si="11"/>
        <v>3.9673124689518134E-2</v>
      </c>
    </row>
    <row r="173" spans="1:18" x14ac:dyDescent="0.3">
      <c r="A173" s="1">
        <v>39173</v>
      </c>
      <c r="D173">
        <v>2.5</v>
      </c>
      <c r="G173" s="3">
        <v>107.86</v>
      </c>
      <c r="M173">
        <f t="shared" si="8"/>
        <v>85.200837315849768</v>
      </c>
      <c r="N173">
        <f t="shared" si="9"/>
        <v>85.200837315849768</v>
      </c>
      <c r="P173" s="15">
        <f t="shared" si="10"/>
        <v>85.200837315849768</v>
      </c>
      <c r="Q173">
        <v>2.5000000000000001E-2</v>
      </c>
      <c r="R173" s="16">
        <f t="shared" si="11"/>
        <v>4.1126322032223016E-2</v>
      </c>
    </row>
    <row r="174" spans="1:18" x14ac:dyDescent="0.3">
      <c r="A174" s="1">
        <v>39203</v>
      </c>
      <c r="D174">
        <v>2.8</v>
      </c>
      <c r="G174" s="3">
        <v>108.22</v>
      </c>
      <c r="M174">
        <f t="shared" si="8"/>
        <v>85.485208736521983</v>
      </c>
      <c r="N174">
        <f t="shared" si="9"/>
        <v>85.485208736521983</v>
      </c>
      <c r="P174" s="15">
        <f t="shared" si="10"/>
        <v>85.485208736521983</v>
      </c>
      <c r="Q174">
        <v>2.8999999999999998E-2</v>
      </c>
      <c r="R174" s="16">
        <f t="shared" si="11"/>
        <v>3.6996847911741432E-2</v>
      </c>
    </row>
    <row r="175" spans="1:18" x14ac:dyDescent="0.3">
      <c r="A175" s="1">
        <v>39234</v>
      </c>
      <c r="D175">
        <v>3.3</v>
      </c>
      <c r="G175" s="3">
        <v>108.76</v>
      </c>
      <c r="M175">
        <f t="shared" si="8"/>
        <v>85.911765867530335</v>
      </c>
      <c r="N175">
        <f t="shared" si="9"/>
        <v>85.911765867530335</v>
      </c>
      <c r="P175" s="15">
        <f t="shared" si="10"/>
        <v>85.911765867530335</v>
      </c>
      <c r="Q175">
        <v>3.2000000000000001E-2</v>
      </c>
      <c r="R175" s="16">
        <f t="shared" si="11"/>
        <v>3.4797449730260138E-2</v>
      </c>
    </row>
    <row r="176" spans="1:18" x14ac:dyDescent="0.3">
      <c r="A176" s="1">
        <v>39264</v>
      </c>
      <c r="D176">
        <v>5.0999999999999996</v>
      </c>
      <c r="G176" s="3">
        <v>110.65</v>
      </c>
      <c r="M176">
        <f t="shared" si="8"/>
        <v>87.404715826059501</v>
      </c>
      <c r="N176">
        <f t="shared" si="9"/>
        <v>87.404715826059501</v>
      </c>
      <c r="P176" s="15">
        <f t="shared" si="10"/>
        <v>87.404715826059501</v>
      </c>
      <c r="Q176">
        <v>3.7999999999999999E-2</v>
      </c>
      <c r="R176" s="16">
        <f t="shared" si="11"/>
        <v>4.2883071212269232E-2</v>
      </c>
    </row>
    <row r="177" spans="1:18" x14ac:dyDescent="0.3">
      <c r="A177" s="1">
        <v>39295</v>
      </c>
      <c r="D177">
        <v>5.4</v>
      </c>
      <c r="G177" s="3">
        <v>110.98</v>
      </c>
      <c r="M177">
        <f t="shared" si="8"/>
        <v>87.665389628342353</v>
      </c>
      <c r="N177">
        <f t="shared" si="9"/>
        <v>87.665389628342353</v>
      </c>
      <c r="P177" s="15">
        <f t="shared" si="10"/>
        <v>87.665389628342353</v>
      </c>
      <c r="Q177">
        <v>4.7E-2</v>
      </c>
      <c r="R177" s="16">
        <f t="shared" si="11"/>
        <v>3.3202452793459056E-2</v>
      </c>
    </row>
    <row r="178" spans="1:18" x14ac:dyDescent="0.3">
      <c r="A178" s="1">
        <v>39326</v>
      </c>
      <c r="D178">
        <v>6.2</v>
      </c>
      <c r="G178" s="3">
        <v>111.75</v>
      </c>
      <c r="M178">
        <f t="shared" si="8"/>
        <v>88.273628500335732</v>
      </c>
      <c r="N178">
        <f t="shared" si="9"/>
        <v>88.273628500335732</v>
      </c>
      <c r="P178" s="15">
        <f t="shared" si="10"/>
        <v>88.273628500335732</v>
      </c>
      <c r="Q178">
        <v>5.7999999999999996E-2</v>
      </c>
      <c r="R178" s="16">
        <f t="shared" si="11"/>
        <v>2.4114844582163342E-2</v>
      </c>
    </row>
    <row r="179" spans="1:18" x14ac:dyDescent="0.3">
      <c r="A179" s="1">
        <v>39356</v>
      </c>
      <c r="D179">
        <v>6.5</v>
      </c>
      <c r="G179" s="3">
        <v>112.14</v>
      </c>
      <c r="M179">
        <f t="shared" si="8"/>
        <v>88.581697539397297</v>
      </c>
      <c r="N179">
        <f t="shared" si="9"/>
        <v>88.581697539397297</v>
      </c>
      <c r="P179" s="15">
        <f t="shared" si="10"/>
        <v>88.581697539397297</v>
      </c>
      <c r="Q179">
        <v>6.5000000000000002E-2</v>
      </c>
      <c r="R179" s="16">
        <f t="shared" si="11"/>
        <v>1.8268933539412557E-2</v>
      </c>
    </row>
    <row r="180" spans="1:18" x14ac:dyDescent="0.3">
      <c r="A180" s="1">
        <v>39387</v>
      </c>
      <c r="D180">
        <v>7</v>
      </c>
      <c r="G180" s="3">
        <v>112.61</v>
      </c>
      <c r="M180">
        <f t="shared" si="8"/>
        <v>88.952960227497144</v>
      </c>
      <c r="N180">
        <f t="shared" si="9"/>
        <v>88.952960227497144</v>
      </c>
      <c r="P180" s="15">
        <f t="shared" si="10"/>
        <v>88.952960227497144</v>
      </c>
      <c r="Q180">
        <v>7.400000000000001E-2</v>
      </c>
      <c r="R180" s="16">
        <f t="shared" si="11"/>
        <v>1.0979285094903146E-2</v>
      </c>
    </row>
    <row r="181" spans="1:18" x14ac:dyDescent="0.3">
      <c r="A181" s="1">
        <v>39417</v>
      </c>
      <c r="D181">
        <v>8.3000000000000007</v>
      </c>
      <c r="G181" s="3">
        <v>114.04</v>
      </c>
      <c r="M181">
        <f t="shared" si="8"/>
        <v>90.082546704056256</v>
      </c>
      <c r="N181">
        <f t="shared" si="9"/>
        <v>90.082546704056256</v>
      </c>
      <c r="P181" s="15">
        <f t="shared" si="10"/>
        <v>90.082546704056256</v>
      </c>
      <c r="Q181">
        <v>7.8E-2</v>
      </c>
      <c r="R181" s="16">
        <f t="shared" si="11"/>
        <v>5.4125023750713624E-3</v>
      </c>
    </row>
    <row r="182" spans="1:18" x14ac:dyDescent="0.3">
      <c r="A182" s="1">
        <v>39448</v>
      </c>
      <c r="D182">
        <v>0.9</v>
      </c>
      <c r="G182" s="3">
        <v>115.12</v>
      </c>
      <c r="M182">
        <f t="shared" si="8"/>
        <v>90.93566096607293</v>
      </c>
      <c r="N182">
        <f t="shared" si="9"/>
        <v>90.93566096607293</v>
      </c>
      <c r="P182" s="15">
        <f t="shared" si="10"/>
        <v>90.93566096607293</v>
      </c>
      <c r="Q182">
        <v>7.4999999999999997E-2</v>
      </c>
      <c r="R182" s="16">
        <f t="shared" si="11"/>
        <v>1.3296464359992613E-2</v>
      </c>
    </row>
    <row r="183" spans="1:18" x14ac:dyDescent="0.3">
      <c r="A183" s="1">
        <v>39479</v>
      </c>
      <c r="D183">
        <v>1.5</v>
      </c>
      <c r="G183" s="2">
        <v>115.8</v>
      </c>
      <c r="M183">
        <f t="shared" si="8"/>
        <v>91.47280698289822</v>
      </c>
      <c r="N183">
        <f t="shared" si="9"/>
        <v>91.47280698289822</v>
      </c>
      <c r="P183" s="15">
        <f t="shared" si="10"/>
        <v>91.47280698289822</v>
      </c>
      <c r="Q183">
        <v>8.1000000000000003E-2</v>
      </c>
      <c r="R183" s="16">
        <f t="shared" si="11"/>
        <v>6.0177414812729452E-3</v>
      </c>
    </row>
    <row r="184" spans="1:18" x14ac:dyDescent="0.3">
      <c r="A184" s="1">
        <v>39508</v>
      </c>
      <c r="D184">
        <v>2.1</v>
      </c>
      <c r="G184" s="4">
        <v>116.49</v>
      </c>
      <c r="M184">
        <f t="shared" si="8"/>
        <v>92.01785220585333</v>
      </c>
      <c r="N184">
        <f t="shared" si="9"/>
        <v>92.01785220585333</v>
      </c>
      <c r="P184" s="15">
        <f t="shared" si="10"/>
        <v>92.01785220585333</v>
      </c>
      <c r="Q184">
        <v>8.5000000000000006E-2</v>
      </c>
      <c r="R184" s="16">
        <f t="shared" si="11"/>
        <v>1.0525825097893043E-3</v>
      </c>
    </row>
    <row r="185" spans="1:18" x14ac:dyDescent="0.3">
      <c r="A185" s="1">
        <v>39539</v>
      </c>
      <c r="D185">
        <v>2.8</v>
      </c>
      <c r="G185" s="4">
        <v>117.21</v>
      </c>
      <c r="M185">
        <f t="shared" si="8"/>
        <v>92.586595047197761</v>
      </c>
      <c r="N185">
        <f t="shared" si="9"/>
        <v>92.586595047197761</v>
      </c>
      <c r="P185" s="15">
        <f t="shared" si="10"/>
        <v>92.586595047197761</v>
      </c>
      <c r="Q185">
        <v>8.3000000000000004E-2</v>
      </c>
      <c r="R185" s="16">
        <f t="shared" si="11"/>
        <v>3.6864453921749557E-3</v>
      </c>
    </row>
    <row r="186" spans="1:18" x14ac:dyDescent="0.3">
      <c r="A186" s="1">
        <v>39569</v>
      </c>
      <c r="D186">
        <v>3.3</v>
      </c>
      <c r="G186" s="4">
        <v>117.82</v>
      </c>
      <c r="M186">
        <f t="shared" si="8"/>
        <v>93.068446621114589</v>
      </c>
      <c r="N186">
        <f t="shared" si="9"/>
        <v>93.068446621114589</v>
      </c>
      <c r="P186" s="15">
        <f t="shared" si="10"/>
        <v>93.068446621114589</v>
      </c>
      <c r="Q186">
        <v>8.900000000000001E-2</v>
      </c>
      <c r="R186" s="16">
        <f t="shared" si="11"/>
        <v>-2.9181297357232239E-4</v>
      </c>
    </row>
    <row r="187" spans="1:18" x14ac:dyDescent="0.3">
      <c r="A187" s="1">
        <v>39600</v>
      </c>
      <c r="D187">
        <v>3.6</v>
      </c>
      <c r="G187" s="4">
        <v>118.15</v>
      </c>
      <c r="M187">
        <f t="shared" si="8"/>
        <v>93.329120423397455</v>
      </c>
      <c r="N187">
        <f t="shared" si="9"/>
        <v>93.329120423397455</v>
      </c>
      <c r="P187" s="15">
        <f t="shared" si="10"/>
        <v>93.329120423397455</v>
      </c>
      <c r="Q187">
        <v>9.5000000000000001E-2</v>
      </c>
      <c r="R187" s="16">
        <f t="shared" si="11"/>
        <v>-8.6631114380289198E-3</v>
      </c>
    </row>
    <row r="188" spans="1:18" x14ac:dyDescent="0.3">
      <c r="A188" s="1">
        <v>39630</v>
      </c>
      <c r="D188">
        <v>4.8401339999999999</v>
      </c>
      <c r="G188" s="5">
        <v>119.56</v>
      </c>
      <c r="M188">
        <f t="shared" si="8"/>
        <v>94.442908487696997</v>
      </c>
      <c r="N188">
        <f t="shared" si="9"/>
        <v>94.442908487696997</v>
      </c>
      <c r="P188" s="15">
        <f t="shared" si="10"/>
        <v>94.442908487696997</v>
      </c>
      <c r="Q188">
        <v>9.5000000000000001E-2</v>
      </c>
      <c r="R188" s="16">
        <f t="shared" si="11"/>
        <v>-1.4475824672390641E-2</v>
      </c>
    </row>
    <row r="189" spans="1:18" x14ac:dyDescent="0.3">
      <c r="A189" s="1">
        <v>39661</v>
      </c>
      <c r="D189">
        <v>5.3</v>
      </c>
      <c r="G189" s="5">
        <v>120.08</v>
      </c>
      <c r="M189">
        <f t="shared" si="8"/>
        <v>94.853667206445763</v>
      </c>
      <c r="N189">
        <f t="shared" si="9"/>
        <v>94.853667206445763</v>
      </c>
      <c r="P189" s="15">
        <f t="shared" si="10"/>
        <v>94.853667206445763</v>
      </c>
      <c r="Q189">
        <v>9.3000000000000013E-2</v>
      </c>
      <c r="R189" s="16">
        <f t="shared" si="11"/>
        <v>-1.1003243827716599E-2</v>
      </c>
    </row>
    <row r="190" spans="1:18" x14ac:dyDescent="0.3">
      <c r="A190" s="1">
        <v>39692</v>
      </c>
      <c r="D190">
        <v>6.1</v>
      </c>
      <c r="G190" s="5">
        <v>120.95</v>
      </c>
      <c r="M190">
        <f t="shared" si="8"/>
        <v>95.540898139736967</v>
      </c>
      <c r="N190">
        <f t="shared" si="9"/>
        <v>95.540898139736967</v>
      </c>
      <c r="P190" s="15">
        <f t="shared" si="10"/>
        <v>95.540898139736967</v>
      </c>
      <c r="Q190">
        <v>9.1999999999999998E-2</v>
      </c>
      <c r="R190" s="16">
        <f t="shared" si="11"/>
        <v>-9.6733780760626387E-3</v>
      </c>
    </row>
    <row r="191" spans="1:18" x14ac:dyDescent="0.3">
      <c r="A191" s="1">
        <v>39722</v>
      </c>
      <c r="D191">
        <v>6.5</v>
      </c>
      <c r="G191" s="3">
        <v>121.41</v>
      </c>
      <c r="M191">
        <f t="shared" si="8"/>
        <v>95.904261621707036</v>
      </c>
      <c r="N191">
        <f t="shared" si="9"/>
        <v>95.904261621707036</v>
      </c>
      <c r="P191" s="15">
        <f t="shared" si="10"/>
        <v>95.904261621707036</v>
      </c>
      <c r="Q191">
        <v>9.9000000000000005E-2</v>
      </c>
      <c r="R191" s="16">
        <f t="shared" si="11"/>
        <v>-1.6335473515248583E-2</v>
      </c>
    </row>
    <row r="192" spans="1:18" x14ac:dyDescent="0.3">
      <c r="A192" s="1">
        <v>39753</v>
      </c>
      <c r="D192">
        <v>6.9</v>
      </c>
      <c r="G192" s="3">
        <v>121.9</v>
      </c>
      <c r="M192">
        <f t="shared" si="8"/>
        <v>96.291322722066454</v>
      </c>
      <c r="N192">
        <f t="shared" si="9"/>
        <v>96.291322722066454</v>
      </c>
      <c r="P192" s="15">
        <f t="shared" si="10"/>
        <v>96.291322722066454</v>
      </c>
      <c r="Q192">
        <v>8.900000000000001E-2</v>
      </c>
      <c r="R192" s="16">
        <f t="shared" si="11"/>
        <v>-6.502886066956523E-3</v>
      </c>
    </row>
    <row r="193" spans="1:18" x14ac:dyDescent="0.3">
      <c r="A193" s="1">
        <v>39783</v>
      </c>
      <c r="D193">
        <v>8.5</v>
      </c>
      <c r="G193" s="3">
        <v>123.73</v>
      </c>
      <c r="M193">
        <f t="shared" si="8"/>
        <v>97.736877443816923</v>
      </c>
      <c r="N193">
        <f t="shared" si="9"/>
        <v>97.736877443816923</v>
      </c>
      <c r="P193" s="15">
        <f t="shared" si="10"/>
        <v>97.736877443816923</v>
      </c>
      <c r="Q193">
        <v>7.0999999999999994E-2</v>
      </c>
      <c r="R193" s="16">
        <f t="shared" si="11"/>
        <v>1.3970185899684531E-2</v>
      </c>
    </row>
    <row r="194" spans="1:18" x14ac:dyDescent="0.3">
      <c r="A194" s="1">
        <v>39814</v>
      </c>
      <c r="D194">
        <v>0.4</v>
      </c>
      <c r="G194" s="3">
        <v>124.24</v>
      </c>
      <c r="M194">
        <f t="shared" si="8"/>
        <v>98.139736956435883</v>
      </c>
      <c r="N194">
        <f t="shared" si="9"/>
        <v>98.139736956435883</v>
      </c>
      <c r="P194" s="15">
        <f t="shared" si="10"/>
        <v>98.139736956435883</v>
      </c>
      <c r="Q194">
        <v>6.3E-2</v>
      </c>
      <c r="R194" s="16">
        <f t="shared" si="11"/>
        <v>1.6221681723418813E-2</v>
      </c>
    </row>
    <row r="195" spans="1:18" x14ac:dyDescent="0.3">
      <c r="A195" s="1">
        <v>39845</v>
      </c>
      <c r="D195">
        <v>0.7</v>
      </c>
      <c r="G195" s="3">
        <v>124.56</v>
      </c>
      <c r="M195">
        <f t="shared" si="8"/>
        <v>98.392511552588985</v>
      </c>
      <c r="N195">
        <f t="shared" si="9"/>
        <v>98.392511552588985</v>
      </c>
      <c r="P195" s="15">
        <f t="shared" si="10"/>
        <v>98.392511552588985</v>
      </c>
      <c r="Q195">
        <v>5.5E-2</v>
      </c>
      <c r="R195" s="16">
        <f t="shared" si="11"/>
        <v>2.0647668393782563E-2</v>
      </c>
    </row>
    <row r="196" spans="1:18" x14ac:dyDescent="0.3">
      <c r="A196" s="1">
        <v>39873</v>
      </c>
      <c r="D196">
        <v>1</v>
      </c>
      <c r="G196" s="3">
        <v>124.96</v>
      </c>
      <c r="M196">
        <f t="shared" si="8"/>
        <v>98.708479797780342</v>
      </c>
      <c r="N196">
        <f t="shared" si="9"/>
        <v>98.708479797780342</v>
      </c>
      <c r="P196" s="15">
        <f t="shared" si="10"/>
        <v>98.708479797780342</v>
      </c>
      <c r="Q196">
        <v>0.05</v>
      </c>
      <c r="R196" s="16">
        <f t="shared" si="11"/>
        <v>2.2710103871576945E-2</v>
      </c>
    </row>
    <row r="197" spans="1:18" x14ac:dyDescent="0.3">
      <c r="A197" s="1">
        <v>39904</v>
      </c>
      <c r="D197">
        <v>1.3</v>
      </c>
      <c r="G197" s="3">
        <v>125.38</v>
      </c>
      <c r="M197">
        <f t="shared" si="8"/>
        <v>99.040246455231255</v>
      </c>
      <c r="N197">
        <f t="shared" si="9"/>
        <v>99.040246455231255</v>
      </c>
      <c r="P197" s="15">
        <f t="shared" si="10"/>
        <v>99.040246455231255</v>
      </c>
      <c r="Q197">
        <v>4.4999999999999998E-2</v>
      </c>
      <c r="R197" s="16">
        <f t="shared" si="11"/>
        <v>2.4703950174899722E-2</v>
      </c>
    </row>
    <row r="198" spans="1:18" x14ac:dyDescent="0.3">
      <c r="A198" s="1">
        <v>39934</v>
      </c>
      <c r="D198">
        <v>1.6</v>
      </c>
      <c r="G198" s="3">
        <v>125.75</v>
      </c>
      <c r="M198">
        <f t="shared" ref="M198:M205" si="12">G198/AVERAGE($G$194:$G$205)*100</f>
        <v>99.332517082033263</v>
      </c>
      <c r="N198">
        <f t="shared" ref="N198:N205" si="13">M198</f>
        <v>99.332517082033263</v>
      </c>
      <c r="P198" s="15">
        <f t="shared" ref="P198:P261" si="14">N198+O198</f>
        <v>99.332517082033263</v>
      </c>
      <c r="Q198">
        <v>0.03</v>
      </c>
      <c r="R198" s="16">
        <f t="shared" si="11"/>
        <v>3.7306060091665288E-2</v>
      </c>
    </row>
    <row r="199" spans="1:18" x14ac:dyDescent="0.3">
      <c r="A199" s="1">
        <v>39965</v>
      </c>
      <c r="D199">
        <v>1.9</v>
      </c>
      <c r="G199" s="3">
        <v>126.06</v>
      </c>
      <c r="M199">
        <f t="shared" si="12"/>
        <v>99.577392472056573</v>
      </c>
      <c r="N199">
        <f t="shared" si="13"/>
        <v>99.577392472056573</v>
      </c>
      <c r="P199" s="15">
        <f t="shared" si="14"/>
        <v>99.577392472056573</v>
      </c>
      <c r="Q199">
        <v>1.9E-2</v>
      </c>
      <c r="R199" s="16">
        <f t="shared" si="11"/>
        <v>4.7948793906051793E-2</v>
      </c>
    </row>
    <row r="200" spans="1:18" x14ac:dyDescent="0.3">
      <c r="A200" s="1">
        <v>39995</v>
      </c>
      <c r="D200">
        <v>2.4</v>
      </c>
      <c r="G200" s="3">
        <v>126.66</v>
      </c>
      <c r="M200">
        <f t="shared" si="12"/>
        <v>100.05134483984361</v>
      </c>
      <c r="N200">
        <f t="shared" si="13"/>
        <v>100.05134483984361</v>
      </c>
      <c r="P200" s="15">
        <f t="shared" si="14"/>
        <v>100.05134483984361</v>
      </c>
      <c r="Q200">
        <v>3.0000000000000001E-3</v>
      </c>
      <c r="R200" s="16">
        <f t="shared" si="11"/>
        <v>5.6384409501505472E-2</v>
      </c>
    </row>
    <row r="201" spans="1:18" x14ac:dyDescent="0.3">
      <c r="A201" s="1">
        <v>40026</v>
      </c>
      <c r="D201">
        <v>2.8</v>
      </c>
      <c r="G201" s="3">
        <v>127.17</v>
      </c>
      <c r="M201">
        <f t="shared" si="12"/>
        <v>100.4542043524626</v>
      </c>
      <c r="N201">
        <f t="shared" si="13"/>
        <v>100.4542043524626</v>
      </c>
      <c r="P201" s="15">
        <f t="shared" si="14"/>
        <v>100.4542043524626</v>
      </c>
      <c r="Q201">
        <v>-0.01</v>
      </c>
      <c r="R201" s="16">
        <f t="shared" si="11"/>
        <v>6.9043970686209363E-2</v>
      </c>
    </row>
    <row r="202" spans="1:18" x14ac:dyDescent="0.3">
      <c r="A202" s="1">
        <v>40057</v>
      </c>
      <c r="D202">
        <v>3.3</v>
      </c>
      <c r="G202" s="3">
        <v>127.85</v>
      </c>
      <c r="M202">
        <f t="shared" si="12"/>
        <v>100.9913503692879</v>
      </c>
      <c r="N202">
        <f t="shared" si="13"/>
        <v>100.9913503692879</v>
      </c>
      <c r="P202" s="15">
        <f t="shared" si="14"/>
        <v>100.9913503692879</v>
      </c>
      <c r="Q202">
        <v>-1.1000000000000001E-2</v>
      </c>
      <c r="R202" s="16">
        <f t="shared" si="11"/>
        <v>6.804836709384042E-2</v>
      </c>
    </row>
    <row r="203" spans="1:18" x14ac:dyDescent="0.3">
      <c r="A203" s="1">
        <v>40087</v>
      </c>
      <c r="D203">
        <v>3.5</v>
      </c>
      <c r="G203" s="3">
        <v>128.12</v>
      </c>
      <c r="M203">
        <f t="shared" si="12"/>
        <v>101.20462893479207</v>
      </c>
      <c r="N203">
        <f t="shared" si="13"/>
        <v>101.20462893479207</v>
      </c>
      <c r="P203" s="15">
        <f t="shared" si="14"/>
        <v>101.20462893479207</v>
      </c>
      <c r="Q203">
        <v>-1.9E-2</v>
      </c>
      <c r="R203" s="16">
        <f t="shared" si="11"/>
        <v>7.4267276171649729E-2</v>
      </c>
    </row>
    <row r="204" spans="1:18" x14ac:dyDescent="0.3">
      <c r="A204" s="1">
        <v>40118</v>
      </c>
      <c r="D204">
        <v>3.9</v>
      </c>
      <c r="G204" s="3">
        <v>128.51</v>
      </c>
      <c r="M204">
        <f t="shared" si="12"/>
        <v>101.51269797385363</v>
      </c>
      <c r="N204">
        <f t="shared" si="13"/>
        <v>101.51269797385363</v>
      </c>
      <c r="P204" s="15">
        <f t="shared" si="14"/>
        <v>101.51269797385363</v>
      </c>
      <c r="Q204">
        <v>-2.3E-2</v>
      </c>
      <c r="R204" s="16">
        <f t="shared" si="11"/>
        <v>7.7224774405249969E-2</v>
      </c>
    </row>
    <row r="205" spans="1:18" ht="15" thickBot="1" x14ac:dyDescent="0.35">
      <c r="A205" s="1">
        <v>40148</v>
      </c>
      <c r="D205">
        <v>5</v>
      </c>
      <c r="G205" s="6">
        <v>129.88</v>
      </c>
      <c r="I205">
        <v>75.835622999999998</v>
      </c>
      <c r="J205">
        <f>I205/AVERAGE($I$302:$I$313)</f>
        <v>0.76285040870568177</v>
      </c>
      <c r="M205">
        <f t="shared" si="12"/>
        <v>102.59488921363405</v>
      </c>
      <c r="N205">
        <f t="shared" si="13"/>
        <v>102.59488921363405</v>
      </c>
      <c r="P205" s="15">
        <f t="shared" si="14"/>
        <v>102.59488921363405</v>
      </c>
      <c r="Q205">
        <v>-1.3999999999999999E-2</v>
      </c>
      <c r="R205" s="16">
        <f t="shared" si="11"/>
        <v>6.3705002828739796E-2</v>
      </c>
    </row>
    <row r="206" spans="1:18" x14ac:dyDescent="0.3">
      <c r="A206" s="1">
        <v>40179</v>
      </c>
      <c r="B206">
        <v>76.86</v>
      </c>
      <c r="H206" s="7">
        <v>111.67</v>
      </c>
      <c r="I206">
        <v>76.234442999999999</v>
      </c>
      <c r="J206">
        <f t="shared" ref="J206:J269" si="15">I206/AVERAGE($I$302:$I$313)</f>
        <v>0.76686224361867505</v>
      </c>
      <c r="K206">
        <f>J206*B206</f>
        <v>58.941032044531362</v>
      </c>
      <c r="L206" s="13">
        <v>-0.8</v>
      </c>
      <c r="N206" s="12">
        <f>N205*(1+L206/100)</f>
        <v>101.77413009992497</v>
      </c>
      <c r="P206" s="15">
        <f t="shared" si="14"/>
        <v>101.77413009992497</v>
      </c>
      <c r="Q206">
        <v>-1.3000000000000001E-2</v>
      </c>
      <c r="R206" s="16">
        <f t="shared" si="11"/>
        <v>5.0032839665164239E-2</v>
      </c>
    </row>
    <row r="207" spans="1:18" x14ac:dyDescent="0.3">
      <c r="A207" s="1">
        <v>40210</v>
      </c>
      <c r="B207">
        <v>76.92</v>
      </c>
      <c r="H207" s="7">
        <v>111.76</v>
      </c>
      <c r="I207">
        <v>76.443823499999993</v>
      </c>
      <c r="J207">
        <f t="shared" si="15"/>
        <v>0.76896845694799654</v>
      </c>
      <c r="K207">
        <f t="shared" ref="K207:K270" si="16">J207*B207</f>
        <v>59.149053708439894</v>
      </c>
      <c r="L207" s="13">
        <v>0.1</v>
      </c>
      <c r="N207" s="12">
        <f t="shared" ref="N207:N270" si="17">N206*(1+L207/100)</f>
        <v>101.87590423002489</v>
      </c>
      <c r="P207" s="15">
        <f t="shared" si="14"/>
        <v>101.87590423002489</v>
      </c>
      <c r="Q207">
        <v>3.0000000000000001E-3</v>
      </c>
      <c r="R207" s="16">
        <f t="shared" si="11"/>
        <v>3.2403026332690987E-2</v>
      </c>
    </row>
    <row r="208" spans="1:18" x14ac:dyDescent="0.3">
      <c r="A208" s="1">
        <v>40238</v>
      </c>
      <c r="B208">
        <v>76.77</v>
      </c>
      <c r="H208" s="7">
        <v>111.53</v>
      </c>
      <c r="I208">
        <v>76.513616999999996</v>
      </c>
      <c r="J208">
        <f t="shared" si="15"/>
        <v>0.76967052805777036</v>
      </c>
      <c r="K208">
        <f t="shared" si="16"/>
        <v>59.087606438995024</v>
      </c>
      <c r="L208" s="13">
        <v>-0.2</v>
      </c>
      <c r="N208" s="12">
        <f t="shared" si="17"/>
        <v>101.67215242156483</v>
      </c>
      <c r="P208" s="15">
        <f t="shared" si="14"/>
        <v>101.67215242156483</v>
      </c>
      <c r="Q208">
        <v>3.0000000000000001E-3</v>
      </c>
      <c r="R208" s="16">
        <f t="shared" si="11"/>
        <v>2.7024498704225079E-2</v>
      </c>
    </row>
    <row r="209" spans="1:18" x14ac:dyDescent="0.3">
      <c r="A209" s="1">
        <v>40269</v>
      </c>
      <c r="B209">
        <v>77.11</v>
      </c>
      <c r="H209" s="7">
        <v>112.02</v>
      </c>
      <c r="I209">
        <v>76.862584499999997</v>
      </c>
      <c r="J209">
        <f t="shared" si="15"/>
        <v>0.7731808836066395</v>
      </c>
      <c r="K209">
        <f t="shared" si="16"/>
        <v>59.619977934907972</v>
      </c>
      <c r="L209" s="13">
        <v>0.4</v>
      </c>
      <c r="N209" s="12">
        <f t="shared" si="17"/>
        <v>102.07884103125109</v>
      </c>
      <c r="P209" s="15">
        <f t="shared" si="14"/>
        <v>102.07884103125109</v>
      </c>
      <c r="Q209">
        <v>9.0000000000000011E-3</v>
      </c>
      <c r="R209" s="16">
        <f t="shared" si="11"/>
        <v>2.1680402006000306E-2</v>
      </c>
    </row>
    <row r="210" spans="1:18" x14ac:dyDescent="0.3">
      <c r="A210" s="1">
        <v>40299</v>
      </c>
      <c r="B210">
        <v>77.209999999999994</v>
      </c>
      <c r="H210" s="7">
        <v>112.18</v>
      </c>
      <c r="I210">
        <v>77.141758500000009</v>
      </c>
      <c r="J210">
        <f t="shared" si="15"/>
        <v>0.77598916804573503</v>
      </c>
      <c r="K210">
        <f t="shared" si="16"/>
        <v>59.9141236648112</v>
      </c>
      <c r="L210" s="13">
        <v>0.1</v>
      </c>
      <c r="N210" s="12">
        <f t="shared" si="17"/>
        <v>102.18091987228233</v>
      </c>
      <c r="P210" s="15">
        <f t="shared" si="14"/>
        <v>102.18091987228233</v>
      </c>
      <c r="Q210">
        <v>1.4999999999999999E-2</v>
      </c>
      <c r="R210" s="16">
        <f t="shared" ref="R210:R273" si="18">(P210/P198-1)-Q210</f>
        <v>1.3675431509469718E-2</v>
      </c>
    </row>
    <row r="211" spans="1:18" x14ac:dyDescent="0.3">
      <c r="A211" s="1">
        <v>40330</v>
      </c>
      <c r="B211">
        <v>77.34</v>
      </c>
      <c r="H211" s="7">
        <v>112.37</v>
      </c>
      <c r="I211">
        <v>77.141758500000009</v>
      </c>
      <c r="J211">
        <f t="shared" si="15"/>
        <v>0.77598916804573503</v>
      </c>
      <c r="K211">
        <f t="shared" si="16"/>
        <v>60.015002256657148</v>
      </c>
      <c r="L211" s="13">
        <v>0.2</v>
      </c>
      <c r="N211" s="12">
        <f t="shared" si="17"/>
        <v>102.3852817120269</v>
      </c>
      <c r="P211" s="15">
        <f t="shared" si="14"/>
        <v>102.3852817120269</v>
      </c>
      <c r="Q211">
        <v>1.2E-2</v>
      </c>
      <c r="R211" s="16">
        <f t="shared" si="18"/>
        <v>1.619805952197707E-2</v>
      </c>
    </row>
    <row r="212" spans="1:18" x14ac:dyDescent="0.3">
      <c r="A212" s="1">
        <v>40360</v>
      </c>
      <c r="B212">
        <v>77.38</v>
      </c>
      <c r="H212" s="7">
        <v>112.42</v>
      </c>
      <c r="I212">
        <v>77.64028350000001</v>
      </c>
      <c r="J212">
        <f t="shared" si="15"/>
        <v>0.78100396168697661</v>
      </c>
      <c r="K212">
        <f t="shared" si="16"/>
        <v>60.434086555338247</v>
      </c>
      <c r="L212" s="13">
        <v>0</v>
      </c>
      <c r="N212" s="12">
        <f t="shared" si="17"/>
        <v>102.3852817120269</v>
      </c>
      <c r="P212" s="15">
        <f t="shared" si="14"/>
        <v>102.3852817120269</v>
      </c>
      <c r="Q212">
        <v>2.3E-2</v>
      </c>
      <c r="R212" s="16">
        <f t="shared" si="18"/>
        <v>3.2739131012506778E-4</v>
      </c>
    </row>
    <row r="213" spans="1:18" x14ac:dyDescent="0.3">
      <c r="A213" s="1">
        <v>40391</v>
      </c>
      <c r="B213">
        <v>77.64</v>
      </c>
      <c r="H213" s="7">
        <v>112.8</v>
      </c>
      <c r="I213">
        <v>77.560519500000012</v>
      </c>
      <c r="J213">
        <f t="shared" si="15"/>
        <v>0.780201594704378</v>
      </c>
      <c r="K213">
        <f t="shared" si="16"/>
        <v>60.574851812847911</v>
      </c>
      <c r="L213" s="13">
        <v>0.3</v>
      </c>
      <c r="N213" s="12">
        <f t="shared" si="17"/>
        <v>102.69243755716296</v>
      </c>
      <c r="P213" s="15">
        <f t="shared" si="14"/>
        <v>102.69243755716296</v>
      </c>
      <c r="Q213">
        <v>2.6000000000000002E-2</v>
      </c>
      <c r="R213" s="16">
        <f t="shared" si="18"/>
        <v>-3.7188698160697045E-3</v>
      </c>
    </row>
    <row r="214" spans="1:18" x14ac:dyDescent="0.3">
      <c r="A214" s="1">
        <v>40422</v>
      </c>
      <c r="B214">
        <v>77.900000000000006</v>
      </c>
      <c r="H214" s="7">
        <v>113.18</v>
      </c>
      <c r="I214">
        <v>77.869604999999993</v>
      </c>
      <c r="J214">
        <f t="shared" si="15"/>
        <v>0.78331076676194766</v>
      </c>
      <c r="K214">
        <f t="shared" si="16"/>
        <v>61.019908730755731</v>
      </c>
      <c r="L214" s="13">
        <v>0.3</v>
      </c>
      <c r="N214" s="12">
        <f t="shared" si="17"/>
        <v>103.00051486983443</v>
      </c>
      <c r="P214" s="15">
        <f t="shared" si="14"/>
        <v>103.00051486983443</v>
      </c>
      <c r="Q214">
        <v>1.9E-2</v>
      </c>
      <c r="R214" s="16">
        <f t="shared" si="18"/>
        <v>8.9442158362830829E-4</v>
      </c>
    </row>
    <row r="215" spans="1:18" x14ac:dyDescent="0.3">
      <c r="A215" s="1">
        <v>40452</v>
      </c>
      <c r="B215">
        <v>78.05</v>
      </c>
      <c r="H215" s="7">
        <v>113.4</v>
      </c>
      <c r="I215">
        <v>77.949369000000004</v>
      </c>
      <c r="J215">
        <f t="shared" si="15"/>
        <v>0.78411313374454639</v>
      </c>
      <c r="K215">
        <f t="shared" si="16"/>
        <v>61.200030088761842</v>
      </c>
      <c r="L215" s="13">
        <v>0.2</v>
      </c>
      <c r="N215" s="12">
        <f t="shared" si="17"/>
        <v>103.2065158995741</v>
      </c>
      <c r="P215" s="15">
        <f t="shared" si="14"/>
        <v>103.2065158995741</v>
      </c>
      <c r="Q215">
        <v>0.02</v>
      </c>
      <c r="R215" s="16">
        <f t="shared" si="18"/>
        <v>-2.1941302633619528E-4</v>
      </c>
    </row>
    <row r="216" spans="1:18" x14ac:dyDescent="0.3">
      <c r="A216" s="1">
        <v>40483</v>
      </c>
      <c r="B216">
        <v>78.16</v>
      </c>
      <c r="H216" s="7">
        <v>113.56</v>
      </c>
      <c r="I216">
        <v>77.999221500000004</v>
      </c>
      <c r="J216">
        <f t="shared" si="15"/>
        <v>0.78461461310867064</v>
      </c>
      <c r="K216">
        <f t="shared" si="16"/>
        <v>61.325478160573695</v>
      </c>
      <c r="L216" s="13">
        <v>0.1</v>
      </c>
      <c r="N216" s="12">
        <f t="shared" si="17"/>
        <v>103.30972241547366</v>
      </c>
      <c r="P216" s="15">
        <f t="shared" si="14"/>
        <v>103.30972241547366</v>
      </c>
      <c r="Q216">
        <v>2.5000000000000001E-2</v>
      </c>
      <c r="R216" s="16">
        <f t="shared" si="18"/>
        <v>-7.2975403325120439E-3</v>
      </c>
    </row>
    <row r="217" spans="1:18" x14ac:dyDescent="0.3">
      <c r="A217" s="1">
        <v>40513</v>
      </c>
      <c r="B217">
        <v>78.849999999999994</v>
      </c>
      <c r="H217" s="7">
        <v>114.55</v>
      </c>
      <c r="I217">
        <v>78.098926500000005</v>
      </c>
      <c r="J217">
        <f t="shared" si="15"/>
        <v>0.78561757183691894</v>
      </c>
      <c r="K217">
        <f t="shared" si="16"/>
        <v>61.945945539341054</v>
      </c>
      <c r="L217" s="13">
        <v>0.9</v>
      </c>
      <c r="N217" s="12">
        <f t="shared" si="17"/>
        <v>104.23950991721291</v>
      </c>
      <c r="P217" s="15">
        <f t="shared" si="14"/>
        <v>104.23950991721291</v>
      </c>
      <c r="Q217">
        <v>0.03</v>
      </c>
      <c r="R217" s="16">
        <f t="shared" si="18"/>
        <v>-1.3969759934588238E-2</v>
      </c>
    </row>
    <row r="218" spans="1:18" x14ac:dyDescent="0.3">
      <c r="A218" s="1">
        <v>40544</v>
      </c>
      <c r="B218">
        <v>79.08</v>
      </c>
      <c r="F218">
        <f>(B218/B206-1)*100</f>
        <v>2.8883684621389571</v>
      </c>
      <c r="H218" s="7">
        <v>114.89</v>
      </c>
      <c r="I218">
        <v>78.308306999999999</v>
      </c>
      <c r="J218">
        <f t="shared" si="15"/>
        <v>0.78772378516624042</v>
      </c>
      <c r="K218">
        <f t="shared" si="16"/>
        <v>62.293196930946294</v>
      </c>
      <c r="L218" s="13">
        <v>0.3</v>
      </c>
      <c r="N218" s="12">
        <f t="shared" si="17"/>
        <v>104.55222844696453</v>
      </c>
      <c r="P218" s="15">
        <f t="shared" si="14"/>
        <v>104.55222844696453</v>
      </c>
      <c r="Q218">
        <v>2.7000000000000003E-2</v>
      </c>
      <c r="R218" s="16">
        <f t="shared" si="18"/>
        <v>2.9670442097553401E-4</v>
      </c>
    </row>
    <row r="219" spans="1:18" x14ac:dyDescent="0.3">
      <c r="A219" s="1">
        <v>40575</v>
      </c>
      <c r="B219">
        <v>79.27</v>
      </c>
      <c r="F219">
        <f t="shared" ref="F219:F282" si="19">(B219/B207-1)*100</f>
        <v>3.0551222048881943</v>
      </c>
      <c r="H219" s="7">
        <v>115.17</v>
      </c>
      <c r="I219">
        <v>78.487775999999997</v>
      </c>
      <c r="J219">
        <f t="shared" si="15"/>
        <v>0.78952911087708733</v>
      </c>
      <c r="K219">
        <f t="shared" si="16"/>
        <v>62.585972619226709</v>
      </c>
      <c r="L219" s="13">
        <v>0.3</v>
      </c>
      <c r="N219" s="12">
        <f t="shared" si="17"/>
        <v>104.86588513230542</v>
      </c>
      <c r="P219" s="15">
        <f t="shared" si="14"/>
        <v>104.86588513230542</v>
      </c>
      <c r="Q219">
        <v>2.7000000000000003E-2</v>
      </c>
      <c r="R219" s="16">
        <f t="shared" si="18"/>
        <v>2.3492452889496626E-3</v>
      </c>
    </row>
    <row r="220" spans="1:18" x14ac:dyDescent="0.3">
      <c r="A220" s="1">
        <v>40603</v>
      </c>
      <c r="B220">
        <v>78.95</v>
      </c>
      <c r="F220">
        <f t="shared" si="19"/>
        <v>2.8396509053015606</v>
      </c>
      <c r="H220" s="7">
        <v>114.7</v>
      </c>
      <c r="I220">
        <v>79.086005999999983</v>
      </c>
      <c r="J220">
        <f t="shared" si="15"/>
        <v>0.7955468632465772</v>
      </c>
      <c r="K220">
        <f t="shared" si="16"/>
        <v>62.80842485331727</v>
      </c>
      <c r="L220" s="13">
        <v>-0.4</v>
      </c>
      <c r="N220" s="12">
        <f t="shared" si="17"/>
        <v>104.4464215917762</v>
      </c>
      <c r="P220" s="15">
        <f t="shared" si="14"/>
        <v>104.4464215917762</v>
      </c>
      <c r="Q220">
        <v>3.4000000000000002E-2</v>
      </c>
      <c r="R220" s="16">
        <f t="shared" si="18"/>
        <v>-6.713578849905949E-3</v>
      </c>
    </row>
    <row r="221" spans="1:18" x14ac:dyDescent="0.3">
      <c r="A221" s="1">
        <v>40634</v>
      </c>
      <c r="B221">
        <v>79.14</v>
      </c>
      <c r="F221">
        <f t="shared" si="19"/>
        <v>2.632602775256121</v>
      </c>
      <c r="H221" s="7">
        <v>114.98</v>
      </c>
      <c r="I221">
        <v>79.335268499999998</v>
      </c>
      <c r="J221">
        <f t="shared" si="15"/>
        <v>0.79805426006719815</v>
      </c>
      <c r="K221">
        <f t="shared" si="16"/>
        <v>63.158014141718063</v>
      </c>
      <c r="L221" s="13">
        <v>0.2</v>
      </c>
      <c r="N221" s="12">
        <f t="shared" si="17"/>
        <v>104.65531443495975</v>
      </c>
      <c r="P221" s="15">
        <f t="shared" si="14"/>
        <v>104.65531443495975</v>
      </c>
      <c r="Q221">
        <v>3.2000000000000001E-2</v>
      </c>
      <c r="R221" s="16">
        <f t="shared" si="18"/>
        <v>-6.7599661430337299E-3</v>
      </c>
    </row>
    <row r="222" spans="1:18" x14ac:dyDescent="0.3">
      <c r="A222" s="1">
        <v>40664</v>
      </c>
      <c r="B222">
        <v>78.73</v>
      </c>
      <c r="F222">
        <f t="shared" si="19"/>
        <v>1.9686569097267403</v>
      </c>
      <c r="H222" s="7">
        <v>114.38</v>
      </c>
      <c r="I222">
        <v>79.654324500000001</v>
      </c>
      <c r="J222">
        <f t="shared" si="15"/>
        <v>0.80126372799759293</v>
      </c>
      <c r="K222">
        <f t="shared" si="16"/>
        <v>63.083493305250492</v>
      </c>
      <c r="L222" s="13">
        <v>-0.5</v>
      </c>
      <c r="N222" s="12">
        <f t="shared" si="17"/>
        <v>104.13203786278495</v>
      </c>
      <c r="P222" s="15">
        <f t="shared" si="14"/>
        <v>104.13203786278495</v>
      </c>
      <c r="Q222">
        <v>3.3000000000000002E-2</v>
      </c>
      <c r="R222" s="16">
        <f t="shared" si="18"/>
        <v>-1.3905261051267187E-2</v>
      </c>
    </row>
    <row r="223" spans="1:18" x14ac:dyDescent="0.3">
      <c r="A223" s="1">
        <v>40695</v>
      </c>
      <c r="B223">
        <v>79.08</v>
      </c>
      <c r="F223">
        <f t="shared" si="19"/>
        <v>2.2498060512024853</v>
      </c>
      <c r="H223" s="7">
        <v>114.9</v>
      </c>
      <c r="I223">
        <v>79.793911500000007</v>
      </c>
      <c r="J223">
        <f t="shared" si="15"/>
        <v>0.80266787021714059</v>
      </c>
      <c r="K223">
        <f t="shared" si="16"/>
        <v>63.47497517677148</v>
      </c>
      <c r="L223" s="13">
        <v>0.4</v>
      </c>
      <c r="N223" s="12">
        <f t="shared" si="17"/>
        <v>104.5485660142361</v>
      </c>
      <c r="P223" s="15">
        <f t="shared" si="14"/>
        <v>104.5485660142361</v>
      </c>
      <c r="Q223">
        <v>3.4000000000000002E-2</v>
      </c>
      <c r="R223" s="16">
        <f t="shared" si="18"/>
        <v>-1.287113981584051E-2</v>
      </c>
    </row>
    <row r="224" spans="1:18" x14ac:dyDescent="0.3">
      <c r="A224" s="1">
        <v>40725</v>
      </c>
      <c r="B224">
        <v>79.650000000000006</v>
      </c>
      <c r="F224">
        <f t="shared" si="19"/>
        <v>2.9335745670716173</v>
      </c>
      <c r="H224" s="7">
        <v>115.72</v>
      </c>
      <c r="I224">
        <v>79.893616499999993</v>
      </c>
      <c r="J224">
        <f t="shared" si="15"/>
        <v>0.80367082894538877</v>
      </c>
      <c r="K224">
        <f t="shared" si="16"/>
        <v>64.012381525500217</v>
      </c>
      <c r="L224" s="13">
        <v>0.7</v>
      </c>
      <c r="N224" s="12">
        <f t="shared" si="17"/>
        <v>105.28040597633574</v>
      </c>
      <c r="P224" s="15">
        <f t="shared" si="14"/>
        <v>105.28040597633574</v>
      </c>
      <c r="Q224">
        <v>2.8999999999999998E-2</v>
      </c>
      <c r="R224" s="16">
        <f t="shared" si="18"/>
        <v>-7.2323779455149562E-4</v>
      </c>
    </row>
    <row r="225" spans="1:18" x14ac:dyDescent="0.3">
      <c r="A225" s="1">
        <v>40756</v>
      </c>
      <c r="B225">
        <v>79.81</v>
      </c>
      <c r="F225">
        <f t="shared" si="19"/>
        <v>2.7949510561566138</v>
      </c>
      <c r="H225" s="7">
        <v>115.96</v>
      </c>
      <c r="I225">
        <v>80.023233000000005</v>
      </c>
      <c r="J225">
        <f t="shared" si="15"/>
        <v>0.80497467529211175</v>
      </c>
      <c r="K225">
        <f t="shared" si="16"/>
        <v>64.245028835063437</v>
      </c>
      <c r="L225" s="13">
        <v>0.2</v>
      </c>
      <c r="N225" s="12">
        <f t="shared" si="17"/>
        <v>105.49096678828842</v>
      </c>
      <c r="P225" s="15">
        <f t="shared" si="14"/>
        <v>105.49096678828842</v>
      </c>
      <c r="Q225">
        <v>3.2000000000000001E-2</v>
      </c>
      <c r="R225" s="16">
        <f t="shared" si="18"/>
        <v>-4.7484389532805593E-3</v>
      </c>
    </row>
    <row r="226" spans="1:18" x14ac:dyDescent="0.3">
      <c r="A226" s="1">
        <v>40787</v>
      </c>
      <c r="B226">
        <v>79.95</v>
      </c>
      <c r="F226">
        <f t="shared" si="19"/>
        <v>2.631578947368407</v>
      </c>
      <c r="H226" s="7">
        <v>116.15</v>
      </c>
      <c r="I226">
        <v>80.422052999999991</v>
      </c>
      <c r="J226">
        <f t="shared" si="15"/>
        <v>0.80898651020510493</v>
      </c>
      <c r="K226">
        <f t="shared" si="16"/>
        <v>64.678471490898147</v>
      </c>
      <c r="L226" s="13">
        <v>0.2</v>
      </c>
      <c r="N226" s="12">
        <f t="shared" si="17"/>
        <v>105.70194872186499</v>
      </c>
      <c r="P226" s="15">
        <f t="shared" si="14"/>
        <v>105.70194872186499</v>
      </c>
      <c r="Q226">
        <v>3.3000000000000002E-2</v>
      </c>
      <c r="R226" s="16">
        <f t="shared" si="18"/>
        <v>-6.7726179772552297E-3</v>
      </c>
    </row>
    <row r="227" spans="1:18" x14ac:dyDescent="0.3">
      <c r="A227" s="1">
        <v>40817</v>
      </c>
      <c r="B227">
        <v>79.7</v>
      </c>
      <c r="F227">
        <f t="shared" si="19"/>
        <v>2.1140294682895577</v>
      </c>
      <c r="H227" s="7">
        <v>115.8</v>
      </c>
      <c r="I227">
        <v>80.810902499999997</v>
      </c>
      <c r="J227">
        <f t="shared" si="15"/>
        <v>0.81289804924527354</v>
      </c>
      <c r="K227">
        <f t="shared" si="16"/>
        <v>64.787974524848309</v>
      </c>
      <c r="L227" s="13">
        <v>-0.3</v>
      </c>
      <c r="N227" s="12">
        <f t="shared" si="17"/>
        <v>105.38484287569941</v>
      </c>
      <c r="P227" s="15">
        <f t="shared" si="14"/>
        <v>105.38484287569941</v>
      </c>
      <c r="Q227">
        <v>3.7000000000000005E-2</v>
      </c>
      <c r="R227" s="16">
        <f t="shared" si="18"/>
        <v>-1.5893513097129025E-2</v>
      </c>
    </row>
    <row r="228" spans="1:18" x14ac:dyDescent="0.3">
      <c r="A228" s="1">
        <v>40848</v>
      </c>
      <c r="B228">
        <v>79.8</v>
      </c>
      <c r="F228">
        <f t="shared" si="19"/>
        <v>2.0982599795291712</v>
      </c>
      <c r="H228" s="7">
        <v>115.93</v>
      </c>
      <c r="I228">
        <v>81.070135499999992</v>
      </c>
      <c r="J228">
        <f t="shared" si="15"/>
        <v>0.81550574193871916</v>
      </c>
      <c r="K228">
        <f t="shared" si="16"/>
        <v>65.077358206709789</v>
      </c>
      <c r="L228" s="13">
        <v>0.1</v>
      </c>
      <c r="N228" s="12">
        <f t="shared" si="17"/>
        <v>105.4902277185751</v>
      </c>
      <c r="P228" s="15">
        <f t="shared" si="14"/>
        <v>105.4902277185751</v>
      </c>
      <c r="Q228">
        <v>3.9E-2</v>
      </c>
      <c r="R228" s="16">
        <f t="shared" si="18"/>
        <v>-1.789351309712902E-2</v>
      </c>
    </row>
    <row r="229" spans="1:18" x14ac:dyDescent="0.3">
      <c r="A229" s="1">
        <v>40878</v>
      </c>
      <c r="B229">
        <v>80.28</v>
      </c>
      <c r="F229">
        <f t="shared" si="19"/>
        <v>1.8135700697527124</v>
      </c>
      <c r="H229" s="7">
        <v>116.63</v>
      </c>
      <c r="I229">
        <v>81.558689999999999</v>
      </c>
      <c r="J229">
        <f t="shared" si="15"/>
        <v>0.82042023970713607</v>
      </c>
      <c r="K229">
        <f t="shared" si="16"/>
        <v>65.863336843688884</v>
      </c>
      <c r="L229" s="13">
        <v>0.6</v>
      </c>
      <c r="N229" s="12">
        <f t="shared" si="17"/>
        <v>106.12316908488656</v>
      </c>
      <c r="P229" s="15">
        <f t="shared" si="14"/>
        <v>106.12316908488656</v>
      </c>
      <c r="Q229">
        <v>4.4000000000000004E-2</v>
      </c>
      <c r="R229" s="16">
        <f t="shared" si="18"/>
        <v>-2.5929508598326621E-2</v>
      </c>
    </row>
    <row r="230" spans="1:18" x14ac:dyDescent="0.3">
      <c r="A230" s="1">
        <v>40909</v>
      </c>
      <c r="B230">
        <v>80.91</v>
      </c>
      <c r="F230">
        <f t="shared" si="19"/>
        <v>2.314112291350523</v>
      </c>
      <c r="H230" s="7">
        <v>117.55</v>
      </c>
      <c r="I230">
        <v>81.628483500000002</v>
      </c>
      <c r="J230">
        <f t="shared" si="15"/>
        <v>0.82112231081690989</v>
      </c>
      <c r="K230">
        <f t="shared" si="16"/>
        <v>66.437006168196177</v>
      </c>
      <c r="L230" s="13">
        <v>0.8</v>
      </c>
      <c r="N230" s="12">
        <f t="shared" si="17"/>
        <v>106.97215443756565</v>
      </c>
      <c r="P230" s="15">
        <f t="shared" si="14"/>
        <v>106.97215443756565</v>
      </c>
      <c r="Q230">
        <v>4.2000000000000003E-2</v>
      </c>
      <c r="R230" s="16">
        <f t="shared" si="18"/>
        <v>-1.8854381522545448E-2</v>
      </c>
    </row>
    <row r="231" spans="1:18" x14ac:dyDescent="0.3">
      <c r="A231" s="1">
        <v>40940</v>
      </c>
      <c r="B231">
        <v>80.72</v>
      </c>
      <c r="F231">
        <f t="shared" si="19"/>
        <v>1.8291913712627839</v>
      </c>
      <c r="H231" s="7">
        <v>117.28</v>
      </c>
      <c r="I231">
        <v>81.947539500000005</v>
      </c>
      <c r="J231">
        <f t="shared" si="15"/>
        <v>0.82433177874730457</v>
      </c>
      <c r="K231">
        <f t="shared" si="16"/>
        <v>66.540061180482425</v>
      </c>
      <c r="L231" s="13">
        <v>-0.2</v>
      </c>
      <c r="N231" s="12">
        <f t="shared" si="17"/>
        <v>106.75821012869052</v>
      </c>
      <c r="P231" s="15">
        <f t="shared" si="14"/>
        <v>106.75821012869052</v>
      </c>
      <c r="Q231">
        <v>4.4000000000000004E-2</v>
      </c>
      <c r="R231" s="16">
        <f t="shared" si="18"/>
        <v>-2.5954808334496669E-2</v>
      </c>
    </row>
    <row r="232" spans="1:18" x14ac:dyDescent="0.3">
      <c r="A232" s="1">
        <v>40969</v>
      </c>
      <c r="B232">
        <v>81.08</v>
      </c>
      <c r="F232">
        <f t="shared" si="19"/>
        <v>2.6979100696643332</v>
      </c>
      <c r="H232" s="7">
        <v>117.8</v>
      </c>
      <c r="I232">
        <v>82.087126499999997</v>
      </c>
      <c r="J232">
        <f t="shared" si="15"/>
        <v>0.82573592096685211</v>
      </c>
      <c r="K232">
        <f t="shared" si="16"/>
        <v>66.950668471992373</v>
      </c>
      <c r="L232" s="13">
        <v>0.5</v>
      </c>
      <c r="N232" s="12">
        <f t="shared" si="17"/>
        <v>107.29200117933397</v>
      </c>
      <c r="P232" s="15">
        <f t="shared" si="14"/>
        <v>107.29200117933397</v>
      </c>
      <c r="Q232">
        <v>3.7999999999999999E-2</v>
      </c>
      <c r="R232" s="16">
        <f t="shared" si="18"/>
        <v>-1.0755604795350725E-2</v>
      </c>
    </row>
    <row r="233" spans="1:18" x14ac:dyDescent="0.3">
      <c r="A233" s="1">
        <v>41000</v>
      </c>
      <c r="B233">
        <v>81.099999999999994</v>
      </c>
      <c r="F233">
        <f t="shared" si="19"/>
        <v>2.4766237048268858</v>
      </c>
      <c r="H233" s="7">
        <v>117.82</v>
      </c>
      <c r="I233">
        <v>82.127008500000017</v>
      </c>
      <c r="J233">
        <f t="shared" si="15"/>
        <v>0.82613710445815169</v>
      </c>
      <c r="K233">
        <f t="shared" si="16"/>
        <v>66.999719171556094</v>
      </c>
      <c r="L233" s="13">
        <v>0</v>
      </c>
      <c r="N233" s="12">
        <f t="shared" si="17"/>
        <v>107.29200117933397</v>
      </c>
      <c r="P233" s="15">
        <f t="shared" si="14"/>
        <v>107.29200117933397</v>
      </c>
      <c r="Q233">
        <v>3.5000000000000003E-2</v>
      </c>
      <c r="R233" s="16">
        <f t="shared" si="18"/>
        <v>-9.8059928097312399E-3</v>
      </c>
    </row>
    <row r="234" spans="1:18" x14ac:dyDescent="0.3">
      <c r="A234" s="1">
        <v>41030</v>
      </c>
      <c r="B234">
        <v>81.27</v>
      </c>
      <c r="F234">
        <f t="shared" si="19"/>
        <v>3.2262161818874535</v>
      </c>
      <c r="H234" s="7">
        <v>118.07</v>
      </c>
      <c r="I234">
        <v>82.146949499999991</v>
      </c>
      <c r="J234">
        <f t="shared" si="15"/>
        <v>0.82633769620380115</v>
      </c>
      <c r="K234">
        <f t="shared" si="16"/>
        <v>67.15646457048291</v>
      </c>
      <c r="L234" s="13">
        <v>0.2</v>
      </c>
      <c r="N234" s="12">
        <f t="shared" si="17"/>
        <v>107.50658518169263</v>
      </c>
      <c r="P234" s="15">
        <f t="shared" si="14"/>
        <v>107.50658518169263</v>
      </c>
      <c r="Q234">
        <v>3.1E-2</v>
      </c>
      <c r="R234" s="16">
        <f t="shared" si="18"/>
        <v>1.4064273413560147E-3</v>
      </c>
    </row>
    <row r="235" spans="1:18" x14ac:dyDescent="0.3">
      <c r="A235" s="1">
        <v>41061</v>
      </c>
      <c r="B235">
        <v>81.680000000000007</v>
      </c>
      <c r="F235">
        <f t="shared" si="19"/>
        <v>3.2878098128477529</v>
      </c>
      <c r="H235" s="7">
        <v>118.68</v>
      </c>
      <c r="I235">
        <v>81.907657499999999</v>
      </c>
      <c r="J235">
        <f t="shared" si="15"/>
        <v>0.8239305952560052</v>
      </c>
      <c r="K235">
        <f t="shared" si="16"/>
        <v>67.298651020510505</v>
      </c>
      <c r="L235" s="13">
        <v>0.5</v>
      </c>
      <c r="N235" s="12">
        <f t="shared" si="17"/>
        <v>108.04411810760108</v>
      </c>
      <c r="P235" s="15">
        <f t="shared" si="14"/>
        <v>108.04411810760108</v>
      </c>
      <c r="Q235">
        <v>2.7000000000000003E-2</v>
      </c>
      <c r="R235" s="16">
        <f t="shared" si="18"/>
        <v>6.4347205956799755E-3</v>
      </c>
    </row>
    <row r="236" spans="1:18" x14ac:dyDescent="0.3">
      <c r="A236" s="1">
        <v>41091</v>
      </c>
      <c r="B236">
        <v>82.62</v>
      </c>
      <c r="F236">
        <f t="shared" si="19"/>
        <v>3.7288135593220417</v>
      </c>
      <c r="H236" s="7">
        <v>120.04</v>
      </c>
      <c r="I236">
        <v>81.897686999999991</v>
      </c>
      <c r="J236">
        <f t="shared" si="15"/>
        <v>0.82383029938318031</v>
      </c>
      <c r="K236">
        <f t="shared" si="16"/>
        <v>68.064859335038363</v>
      </c>
      <c r="L236" s="13">
        <v>1.1000000000000001</v>
      </c>
      <c r="N236" s="12">
        <f t="shared" si="17"/>
        <v>109.23260340678468</v>
      </c>
      <c r="P236" s="15">
        <f t="shared" si="14"/>
        <v>109.23260340678468</v>
      </c>
      <c r="Q236">
        <v>2.5000000000000001E-2</v>
      </c>
      <c r="R236" s="16">
        <f t="shared" si="18"/>
        <v>1.2539724451074895E-2</v>
      </c>
    </row>
    <row r="237" spans="1:18" x14ac:dyDescent="0.3">
      <c r="A237" s="1">
        <v>41122</v>
      </c>
      <c r="B237">
        <v>82.88</v>
      </c>
      <c r="F237">
        <f t="shared" si="19"/>
        <v>3.8466357599298284</v>
      </c>
      <c r="H237" s="7">
        <v>120.41</v>
      </c>
      <c r="I237">
        <v>82.077156000000002</v>
      </c>
      <c r="J237">
        <f t="shared" si="15"/>
        <v>0.82563562509402744</v>
      </c>
      <c r="K237">
        <f t="shared" si="16"/>
        <v>68.428680607792984</v>
      </c>
      <c r="L237" s="13">
        <v>0.3</v>
      </c>
      <c r="N237" s="12">
        <f t="shared" si="17"/>
        <v>109.56030121700502</v>
      </c>
      <c r="P237" s="15">
        <f t="shared" si="14"/>
        <v>109.56030121700502</v>
      </c>
      <c r="Q237">
        <v>2.6000000000000002E-2</v>
      </c>
      <c r="R237" s="16">
        <f t="shared" si="18"/>
        <v>1.2575193237951886E-2</v>
      </c>
    </row>
    <row r="238" spans="1:18" x14ac:dyDescent="0.3">
      <c r="A238" s="1">
        <v>41153</v>
      </c>
      <c r="B238">
        <v>82.57</v>
      </c>
      <c r="F238">
        <f t="shared" si="19"/>
        <v>3.2770481550969288</v>
      </c>
      <c r="H238" s="7">
        <v>119.96</v>
      </c>
      <c r="I238">
        <v>82.7052975</v>
      </c>
      <c r="J238">
        <f t="shared" si="15"/>
        <v>0.83195426508199188</v>
      </c>
      <c r="K238">
        <f t="shared" si="16"/>
        <v>68.69446366782006</v>
      </c>
      <c r="L238" s="13">
        <v>-0.4</v>
      </c>
      <c r="N238" s="12">
        <f t="shared" si="17"/>
        <v>109.122060012137</v>
      </c>
      <c r="P238" s="15">
        <f t="shared" si="14"/>
        <v>109.122060012137</v>
      </c>
      <c r="Q238">
        <v>2.7999999999999997E-2</v>
      </c>
      <c r="R238" s="16">
        <f t="shared" si="18"/>
        <v>4.3561801047906912E-3</v>
      </c>
    </row>
    <row r="239" spans="1:18" x14ac:dyDescent="0.3">
      <c r="A239" s="1">
        <v>41183</v>
      </c>
      <c r="B239">
        <v>82.31</v>
      </c>
      <c r="F239">
        <f t="shared" si="19"/>
        <v>3.2747804265997438</v>
      </c>
      <c r="H239" s="7">
        <v>119.59</v>
      </c>
      <c r="I239">
        <v>83.173911000000004</v>
      </c>
      <c r="J239">
        <f t="shared" si="15"/>
        <v>0.83666817110475911</v>
      </c>
      <c r="K239">
        <f t="shared" si="16"/>
        <v>68.866157163632721</v>
      </c>
      <c r="L239" s="13">
        <v>-0.3</v>
      </c>
      <c r="N239" s="12">
        <f t="shared" si="17"/>
        <v>108.79469383210059</v>
      </c>
      <c r="P239" s="15">
        <f t="shared" si="14"/>
        <v>108.79469383210059</v>
      </c>
      <c r="Q239">
        <v>2.8999999999999998E-2</v>
      </c>
      <c r="R239" s="16">
        <f t="shared" si="18"/>
        <v>3.3561801047906903E-3</v>
      </c>
    </row>
    <row r="240" spans="1:18" x14ac:dyDescent="0.3">
      <c r="A240" s="1">
        <v>41214</v>
      </c>
      <c r="B240">
        <v>83.2</v>
      </c>
      <c r="F240">
        <f t="shared" si="19"/>
        <v>4.2606516290726981</v>
      </c>
      <c r="H240" s="7">
        <v>120.87</v>
      </c>
      <c r="I240">
        <v>82.795032000000006</v>
      </c>
      <c r="J240">
        <f t="shared" si="15"/>
        <v>0.83285692793741539</v>
      </c>
      <c r="K240">
        <f t="shared" si="16"/>
        <v>69.293696404392961</v>
      </c>
      <c r="L240" s="13">
        <v>1.1000000000000001</v>
      </c>
      <c r="N240" s="12">
        <f t="shared" si="17"/>
        <v>109.99143546425368</v>
      </c>
      <c r="P240" s="15">
        <f t="shared" si="14"/>
        <v>109.99143546425368</v>
      </c>
      <c r="Q240">
        <v>2.1000000000000001E-2</v>
      </c>
      <c r="R240" s="16">
        <f t="shared" si="18"/>
        <v>2.1669428657285956E-2</v>
      </c>
    </row>
    <row r="241" spans="1:18" x14ac:dyDescent="0.3">
      <c r="A241" s="1">
        <v>41244</v>
      </c>
      <c r="B241">
        <v>84.09</v>
      </c>
      <c r="F241">
        <f t="shared" si="19"/>
        <v>4.745889387144997</v>
      </c>
      <c r="H241" s="7">
        <v>122.17</v>
      </c>
      <c r="I241">
        <v>82.775090999999989</v>
      </c>
      <c r="J241">
        <f t="shared" si="15"/>
        <v>0.8326563361917656</v>
      </c>
      <c r="K241">
        <f t="shared" si="16"/>
        <v>70.018071310365571</v>
      </c>
      <c r="L241" s="13">
        <v>1.1000000000000001</v>
      </c>
      <c r="N241" s="12">
        <f t="shared" si="17"/>
        <v>111.20134125436046</v>
      </c>
      <c r="P241" s="15">
        <f t="shared" si="14"/>
        <v>111.20134125436046</v>
      </c>
      <c r="Q241">
        <v>1.4999999999999999E-2</v>
      </c>
      <c r="R241" s="16">
        <f t="shared" si="18"/>
        <v>3.2851682278842845E-2</v>
      </c>
    </row>
    <row r="242" spans="1:18" x14ac:dyDescent="0.3">
      <c r="A242" s="1">
        <v>41275</v>
      </c>
      <c r="B242">
        <v>84.4</v>
      </c>
      <c r="F242">
        <f t="shared" si="19"/>
        <v>4.3134346805092205</v>
      </c>
      <c r="H242" s="7">
        <v>122.62</v>
      </c>
      <c r="I242">
        <v>82.924648500000004</v>
      </c>
      <c r="J242">
        <f t="shared" si="15"/>
        <v>0.83416077428413826</v>
      </c>
      <c r="K242">
        <f t="shared" si="16"/>
        <v>70.403169349581276</v>
      </c>
      <c r="L242" s="13">
        <v>0.4</v>
      </c>
      <c r="N242" s="12">
        <f t="shared" si="17"/>
        <v>111.6461466193779</v>
      </c>
      <c r="P242" s="15">
        <f t="shared" si="14"/>
        <v>111.6461466193779</v>
      </c>
      <c r="Q242">
        <v>1.6E-2</v>
      </c>
      <c r="R242" s="16">
        <f t="shared" si="18"/>
        <v>2.7693540682498088E-2</v>
      </c>
    </row>
    <row r="243" spans="1:18" x14ac:dyDescent="0.3">
      <c r="A243" s="1">
        <v>41306</v>
      </c>
      <c r="B243">
        <v>84.35</v>
      </c>
      <c r="F243">
        <f t="shared" si="19"/>
        <v>4.4970267591674773</v>
      </c>
      <c r="H243" s="7">
        <v>122.55</v>
      </c>
      <c r="I243">
        <v>83.014382999999995</v>
      </c>
      <c r="J243">
        <f t="shared" si="15"/>
        <v>0.83506343713956166</v>
      </c>
      <c r="K243">
        <f t="shared" si="16"/>
        <v>70.437600922722027</v>
      </c>
      <c r="L243" s="13">
        <v>-0.1</v>
      </c>
      <c r="N243" s="12">
        <f t="shared" si="17"/>
        <v>111.53450047275852</v>
      </c>
      <c r="P243" s="15">
        <f t="shared" si="14"/>
        <v>111.53450047275852</v>
      </c>
      <c r="Q243">
        <v>1.3000000000000001E-2</v>
      </c>
      <c r="R243" s="16">
        <f t="shared" si="18"/>
        <v>3.1739325793402343E-2</v>
      </c>
    </row>
    <row r="244" spans="1:18" x14ac:dyDescent="0.3">
      <c r="A244" s="1">
        <v>41334</v>
      </c>
      <c r="B244">
        <v>84.57</v>
      </c>
      <c r="F244">
        <f t="shared" si="19"/>
        <v>4.3043907252096725</v>
      </c>
      <c r="H244" s="7">
        <v>122.87</v>
      </c>
      <c r="I244">
        <v>83.333438999999998</v>
      </c>
      <c r="J244">
        <f t="shared" si="15"/>
        <v>0.83827290506995633</v>
      </c>
      <c r="K244">
        <f t="shared" si="16"/>
        <v>70.892739581766207</v>
      </c>
      <c r="L244" s="13">
        <v>0.3</v>
      </c>
      <c r="N244" s="12">
        <f t="shared" si="17"/>
        <v>111.86910397417678</v>
      </c>
      <c r="P244" s="15">
        <f t="shared" si="14"/>
        <v>111.86910397417678</v>
      </c>
      <c r="Q244">
        <v>1.4999999999999999E-2</v>
      </c>
      <c r="R244" s="16">
        <f t="shared" si="18"/>
        <v>2.7660242557992501E-2</v>
      </c>
    </row>
    <row r="245" spans="1:18" x14ac:dyDescent="0.3">
      <c r="A245" s="1">
        <v>41365</v>
      </c>
      <c r="B245">
        <v>85.26</v>
      </c>
      <c r="F245">
        <f t="shared" si="19"/>
        <v>5.1294697903822684</v>
      </c>
      <c r="H245" s="7">
        <v>123.87</v>
      </c>
      <c r="I245">
        <v>82.934618999999998</v>
      </c>
      <c r="J245">
        <f t="shared" si="15"/>
        <v>0.83426107015696305</v>
      </c>
      <c r="K245">
        <f t="shared" si="16"/>
        <v>71.129098841582675</v>
      </c>
      <c r="L245" s="13">
        <v>0.8</v>
      </c>
      <c r="N245" s="12">
        <f t="shared" si="17"/>
        <v>112.7640568059702</v>
      </c>
      <c r="P245" s="15">
        <f t="shared" si="14"/>
        <v>112.7640568059702</v>
      </c>
      <c r="Q245">
        <v>0.01</v>
      </c>
      <c r="R245" s="16">
        <f t="shared" si="18"/>
        <v>4.1001524498456517E-2</v>
      </c>
    </row>
    <row r="246" spans="1:18" x14ac:dyDescent="0.3">
      <c r="A246" s="1">
        <v>41395</v>
      </c>
      <c r="B246">
        <v>85.34</v>
      </c>
      <c r="F246">
        <f t="shared" si="19"/>
        <v>5.0079980312538463</v>
      </c>
      <c r="H246" s="7">
        <v>123.99</v>
      </c>
      <c r="I246">
        <v>82.924648500000004</v>
      </c>
      <c r="J246">
        <f t="shared" si="15"/>
        <v>0.83416077428413826</v>
      </c>
      <c r="K246">
        <f t="shared" si="16"/>
        <v>71.187280477408365</v>
      </c>
      <c r="L246" s="13">
        <v>0.1</v>
      </c>
      <c r="N246" s="12">
        <f t="shared" si="17"/>
        <v>112.87682086277616</v>
      </c>
      <c r="P246" s="15">
        <f t="shared" si="14"/>
        <v>112.87682086277616</v>
      </c>
      <c r="Q246">
        <v>9.0000000000000011E-3</v>
      </c>
      <c r="R246" s="16">
        <f t="shared" si="18"/>
        <v>4.0952620781392286E-2</v>
      </c>
    </row>
    <row r="247" spans="1:18" x14ac:dyDescent="0.3">
      <c r="A247" s="1">
        <v>41426</v>
      </c>
      <c r="B247">
        <v>84.77</v>
      </c>
      <c r="F247">
        <f t="shared" si="19"/>
        <v>3.7830558276199744</v>
      </c>
      <c r="H247" s="7">
        <v>123.16</v>
      </c>
      <c r="I247">
        <v>83.453085000000016</v>
      </c>
      <c r="J247">
        <f t="shared" si="15"/>
        <v>0.83947645554385453</v>
      </c>
      <c r="K247">
        <f t="shared" si="16"/>
        <v>71.162419136452542</v>
      </c>
      <c r="L247" s="13">
        <v>-0.7</v>
      </c>
      <c r="N247" s="12">
        <f t="shared" si="17"/>
        <v>112.08668311673672</v>
      </c>
      <c r="P247" s="15">
        <f t="shared" si="14"/>
        <v>112.08668311673672</v>
      </c>
      <c r="Q247">
        <v>1.9E-2</v>
      </c>
      <c r="R247" s="16">
        <f t="shared" si="18"/>
        <v>1.8415873070569595E-2</v>
      </c>
    </row>
    <row r="248" spans="1:18" x14ac:dyDescent="0.3">
      <c r="A248" s="1">
        <v>41456</v>
      </c>
      <c r="B248">
        <v>85.02</v>
      </c>
      <c r="F248">
        <f t="shared" si="19"/>
        <v>2.9048656499636838</v>
      </c>
      <c r="H248" s="7">
        <v>123.52</v>
      </c>
      <c r="I248">
        <v>83.672436000000005</v>
      </c>
      <c r="J248">
        <f t="shared" si="15"/>
        <v>0.84168296474600068</v>
      </c>
      <c r="K248">
        <f t="shared" si="16"/>
        <v>71.559885662704971</v>
      </c>
      <c r="L248" s="13">
        <v>0.3</v>
      </c>
      <c r="N248" s="12">
        <f t="shared" si="17"/>
        <v>112.42294316608692</v>
      </c>
      <c r="P248" s="15">
        <f t="shared" si="14"/>
        <v>112.42294316608692</v>
      </c>
      <c r="Q248">
        <v>2.2000000000000002E-2</v>
      </c>
      <c r="R248" s="16">
        <f t="shared" si="18"/>
        <v>7.2068453904861225E-3</v>
      </c>
    </row>
    <row r="249" spans="1:18" x14ac:dyDescent="0.3">
      <c r="A249" s="1">
        <v>41487</v>
      </c>
      <c r="B249">
        <v>85.72</v>
      </c>
      <c r="F249">
        <f t="shared" si="19"/>
        <v>3.4266409266409337</v>
      </c>
      <c r="H249" s="7">
        <v>124.54</v>
      </c>
      <c r="I249">
        <v>83.871846000000005</v>
      </c>
      <c r="J249">
        <f t="shared" si="15"/>
        <v>0.84368888220249738</v>
      </c>
      <c r="K249">
        <f t="shared" si="16"/>
        <v>72.321010982398079</v>
      </c>
      <c r="L249" s="13">
        <v>0.8</v>
      </c>
      <c r="N249" s="12">
        <f t="shared" si="17"/>
        <v>113.32232671141561</v>
      </c>
      <c r="P249" s="15">
        <f t="shared" si="14"/>
        <v>113.32232671141561</v>
      </c>
      <c r="Q249">
        <v>2.2000000000000002E-2</v>
      </c>
      <c r="R249" s="16">
        <f t="shared" si="18"/>
        <v>1.2337487690538457E-2</v>
      </c>
    </row>
    <row r="250" spans="1:18" x14ac:dyDescent="0.3">
      <c r="A250" s="1">
        <v>41518</v>
      </c>
      <c r="B250">
        <v>85.7</v>
      </c>
      <c r="F250">
        <f t="shared" si="19"/>
        <v>3.7907230228896749</v>
      </c>
      <c r="H250" s="7">
        <v>124.51</v>
      </c>
      <c r="I250">
        <v>84.330489</v>
      </c>
      <c r="J250">
        <f t="shared" si="15"/>
        <v>0.84830249235243971</v>
      </c>
      <c r="K250">
        <f t="shared" si="16"/>
        <v>72.699523594604088</v>
      </c>
      <c r="L250" s="13">
        <v>0</v>
      </c>
      <c r="N250" s="12">
        <f t="shared" si="17"/>
        <v>113.32232671141561</v>
      </c>
      <c r="P250" s="15">
        <f t="shared" si="14"/>
        <v>113.32232671141561</v>
      </c>
      <c r="Q250">
        <v>0.02</v>
      </c>
      <c r="R250" s="16">
        <f t="shared" si="18"/>
        <v>1.8491453504556627E-2</v>
      </c>
    </row>
    <row r="251" spans="1:18" x14ac:dyDescent="0.3">
      <c r="A251" s="1">
        <v>41548</v>
      </c>
      <c r="B251">
        <v>85.58</v>
      </c>
      <c r="F251">
        <f t="shared" si="19"/>
        <v>3.9727858097436508</v>
      </c>
      <c r="H251" s="7">
        <v>124.33</v>
      </c>
      <c r="I251">
        <v>84.450135000000003</v>
      </c>
      <c r="J251">
        <f t="shared" si="15"/>
        <v>0.84950604282633768</v>
      </c>
      <c r="K251">
        <f t="shared" si="16"/>
        <v>72.700727145077977</v>
      </c>
      <c r="L251" s="13">
        <v>-0.1</v>
      </c>
      <c r="N251" s="12">
        <f t="shared" si="17"/>
        <v>113.2090043847042</v>
      </c>
      <c r="P251" s="15">
        <f t="shared" si="14"/>
        <v>113.2090043847042</v>
      </c>
      <c r="Q251">
        <v>1.4999999999999999E-2</v>
      </c>
      <c r="R251" s="16">
        <f t="shared" si="18"/>
        <v>2.557468610938031E-2</v>
      </c>
    </row>
    <row r="252" spans="1:18" x14ac:dyDescent="0.3">
      <c r="A252" s="1">
        <v>41579</v>
      </c>
      <c r="B252">
        <v>85.63</v>
      </c>
      <c r="F252">
        <f t="shared" si="19"/>
        <v>2.9206730769230749</v>
      </c>
      <c r="H252" s="7">
        <v>124.41</v>
      </c>
      <c r="I252">
        <v>84.759220500000012</v>
      </c>
      <c r="J252">
        <f t="shared" si="15"/>
        <v>0.85261521488390768</v>
      </c>
      <c r="K252">
        <f t="shared" si="16"/>
        <v>73.009440850509009</v>
      </c>
      <c r="L252" s="13">
        <v>0.1</v>
      </c>
      <c r="N252" s="12">
        <f t="shared" si="17"/>
        <v>113.32221338908889</v>
      </c>
      <c r="P252" s="15">
        <f t="shared" si="14"/>
        <v>113.32221338908889</v>
      </c>
      <c r="Q252">
        <v>2.4E-2</v>
      </c>
      <c r="R252" s="16">
        <f t="shared" si="18"/>
        <v>6.2821570677445079E-3</v>
      </c>
    </row>
    <row r="253" spans="1:18" x14ac:dyDescent="0.3">
      <c r="A253" s="1">
        <v>41609</v>
      </c>
      <c r="B253">
        <v>86.13</v>
      </c>
      <c r="F253">
        <f t="shared" si="19"/>
        <v>2.4259721726721306</v>
      </c>
      <c r="H253" s="7">
        <v>125.13</v>
      </c>
      <c r="I253">
        <v>85.267716000000007</v>
      </c>
      <c r="J253">
        <f t="shared" si="15"/>
        <v>0.85773030439797404</v>
      </c>
      <c r="K253">
        <f t="shared" si="16"/>
        <v>73.876311117797499</v>
      </c>
      <c r="L253" s="13">
        <v>0.6</v>
      </c>
      <c r="N253" s="12">
        <f t="shared" si="17"/>
        <v>114.00214666942342</v>
      </c>
      <c r="P253" s="15">
        <f t="shared" si="14"/>
        <v>114.00214666942342</v>
      </c>
      <c r="Q253">
        <v>0.03</v>
      </c>
      <c r="R253" s="16">
        <f t="shared" si="18"/>
        <v>-4.8132047377338061E-3</v>
      </c>
    </row>
    <row r="254" spans="1:18" x14ac:dyDescent="0.3">
      <c r="A254" s="1">
        <v>41640</v>
      </c>
      <c r="B254">
        <v>86.71</v>
      </c>
      <c r="F254">
        <f t="shared" si="19"/>
        <v>2.7369668246445267</v>
      </c>
      <c r="H254" s="7">
        <v>125.97</v>
      </c>
      <c r="I254">
        <v>85.417273499999993</v>
      </c>
      <c r="J254">
        <f t="shared" si="15"/>
        <v>0.85923474249034648</v>
      </c>
      <c r="K254">
        <f t="shared" si="16"/>
        <v>74.504244521337938</v>
      </c>
      <c r="L254" s="13">
        <v>0.7</v>
      </c>
      <c r="N254" s="12">
        <f t="shared" si="17"/>
        <v>114.80016169610937</v>
      </c>
      <c r="P254" s="15">
        <f t="shared" si="14"/>
        <v>114.80016169610937</v>
      </c>
      <c r="Q254">
        <v>2.7999999999999997E-2</v>
      </c>
      <c r="R254" s="16">
        <f t="shared" si="18"/>
        <v>2.5010241942416411E-4</v>
      </c>
    </row>
    <row r="255" spans="1:18" x14ac:dyDescent="0.3">
      <c r="A255" s="1">
        <v>41671</v>
      </c>
      <c r="B255">
        <v>86.49</v>
      </c>
      <c r="F255">
        <f t="shared" si="19"/>
        <v>2.5370480142264284</v>
      </c>
      <c r="H255" s="7">
        <v>125.66</v>
      </c>
      <c r="I255">
        <v>85.836034500000011</v>
      </c>
      <c r="J255">
        <f t="shared" si="15"/>
        <v>0.86344716914898956</v>
      </c>
      <c r="K255">
        <f t="shared" si="16"/>
        <v>74.679545659696103</v>
      </c>
      <c r="L255" s="13">
        <v>-0.2</v>
      </c>
      <c r="N255" s="12">
        <f t="shared" si="17"/>
        <v>114.57056137271715</v>
      </c>
      <c r="P255" s="15">
        <f t="shared" si="14"/>
        <v>114.57056137271715</v>
      </c>
      <c r="Q255">
        <v>3.2000000000000001E-2</v>
      </c>
      <c r="R255" s="16">
        <f t="shared" si="18"/>
        <v>-4.7791769623770353E-3</v>
      </c>
    </row>
    <row r="256" spans="1:18" x14ac:dyDescent="0.3">
      <c r="A256" s="1">
        <v>41699</v>
      </c>
      <c r="B256">
        <v>86.47</v>
      </c>
      <c r="F256">
        <f t="shared" si="19"/>
        <v>2.2466595719522253</v>
      </c>
      <c r="H256" s="7">
        <v>125.62</v>
      </c>
      <c r="I256">
        <v>86.553910500000001</v>
      </c>
      <c r="J256">
        <f t="shared" si="15"/>
        <v>0.87066847199237751</v>
      </c>
      <c r="K256">
        <f t="shared" si="16"/>
        <v>75.286702773180878</v>
      </c>
      <c r="L256" s="13">
        <v>0</v>
      </c>
      <c r="N256" s="12">
        <f t="shared" si="17"/>
        <v>114.57056137271715</v>
      </c>
      <c r="P256" s="15">
        <f t="shared" si="14"/>
        <v>114.57056137271715</v>
      </c>
      <c r="Q256">
        <v>3.5000000000000003E-2</v>
      </c>
      <c r="R256" s="16">
        <f t="shared" si="18"/>
        <v>-1.085162209608867E-2</v>
      </c>
    </row>
    <row r="257" spans="1:18" x14ac:dyDescent="0.3">
      <c r="A257" s="1">
        <v>41730</v>
      </c>
      <c r="B257">
        <v>86.3</v>
      </c>
      <c r="F257">
        <f t="shared" si="19"/>
        <v>1.2197982641332317</v>
      </c>
      <c r="H257" s="7">
        <v>125.38</v>
      </c>
      <c r="I257">
        <v>87.092317499999993</v>
      </c>
      <c r="J257">
        <f t="shared" si="15"/>
        <v>0.87608444912491845</v>
      </c>
      <c r="K257">
        <f t="shared" si="16"/>
        <v>75.606087959480462</v>
      </c>
      <c r="L257" s="13">
        <v>-0.2</v>
      </c>
      <c r="N257" s="12">
        <f t="shared" si="17"/>
        <v>114.34142024997172</v>
      </c>
      <c r="P257" s="15">
        <f t="shared" si="14"/>
        <v>114.34142024997172</v>
      </c>
      <c r="Q257">
        <v>4.2999999999999997E-2</v>
      </c>
      <c r="R257" s="16">
        <f t="shared" si="18"/>
        <v>-2.9011824257833732E-2</v>
      </c>
    </row>
    <row r="258" spans="1:18" x14ac:dyDescent="0.3">
      <c r="A258" s="1">
        <v>41760</v>
      </c>
      <c r="B258">
        <v>86.23</v>
      </c>
      <c r="F258">
        <f t="shared" si="19"/>
        <v>1.0428872744316919</v>
      </c>
      <c r="H258" s="7">
        <v>125.27</v>
      </c>
      <c r="I258">
        <v>87.391432500000008</v>
      </c>
      <c r="J258">
        <f t="shared" si="15"/>
        <v>0.87909332530966355</v>
      </c>
      <c r="K258">
        <f t="shared" si="16"/>
        <v>75.804217441452295</v>
      </c>
      <c r="L258" s="13">
        <v>-0.1</v>
      </c>
      <c r="N258" s="12">
        <f t="shared" si="17"/>
        <v>114.22707882972175</v>
      </c>
      <c r="P258" s="15">
        <f t="shared" si="14"/>
        <v>114.22707882972175</v>
      </c>
      <c r="Q258">
        <v>4.7E-2</v>
      </c>
      <c r="R258" s="16">
        <f t="shared" si="18"/>
        <v>-3.5037774658917067E-2</v>
      </c>
    </row>
    <row r="259" spans="1:18" x14ac:dyDescent="0.3">
      <c r="A259" s="1">
        <v>41791</v>
      </c>
      <c r="B259">
        <v>86.27</v>
      </c>
      <c r="F259">
        <f t="shared" si="19"/>
        <v>1.7694939247375308</v>
      </c>
      <c r="H259" s="7">
        <v>125.33</v>
      </c>
      <c r="I259">
        <v>87.431314499999985</v>
      </c>
      <c r="J259">
        <f t="shared" si="15"/>
        <v>0.87949450880096269</v>
      </c>
      <c r="K259">
        <f t="shared" si="16"/>
        <v>75.873991274259055</v>
      </c>
      <c r="L259" s="13">
        <v>0</v>
      </c>
      <c r="N259" s="12">
        <f t="shared" si="17"/>
        <v>114.22707882972175</v>
      </c>
      <c r="P259" s="15">
        <f t="shared" si="14"/>
        <v>114.22707882972175</v>
      </c>
      <c r="Q259">
        <v>4.2999999999999997E-2</v>
      </c>
      <c r="R259" s="16">
        <f t="shared" si="18"/>
        <v>-2.3904103382595146E-2</v>
      </c>
    </row>
    <row r="260" spans="1:18" x14ac:dyDescent="0.3">
      <c r="A260" s="1">
        <v>41821</v>
      </c>
      <c r="B260">
        <v>87.09</v>
      </c>
      <c r="F260">
        <f t="shared" si="19"/>
        <v>2.4347212420607001</v>
      </c>
      <c r="H260" s="7">
        <v>126.53</v>
      </c>
      <c r="I260">
        <v>87.640694999999994</v>
      </c>
      <c r="J260">
        <f t="shared" si="15"/>
        <v>0.88160072213028429</v>
      </c>
      <c r="K260">
        <f t="shared" si="16"/>
        <v>76.778606890326458</v>
      </c>
      <c r="L260" s="13">
        <v>1</v>
      </c>
      <c r="N260" s="12">
        <f t="shared" si="17"/>
        <v>115.36934961801897</v>
      </c>
      <c r="P260" s="15">
        <f t="shared" si="14"/>
        <v>115.36934961801897</v>
      </c>
      <c r="Q260">
        <v>4.4999999999999998E-2</v>
      </c>
      <c r="R260" s="16">
        <f t="shared" si="18"/>
        <v>-1.8791769109093595E-2</v>
      </c>
    </row>
    <row r="261" spans="1:18" x14ac:dyDescent="0.3">
      <c r="A261" s="1">
        <v>41852</v>
      </c>
      <c r="B261">
        <v>87.04</v>
      </c>
      <c r="F261">
        <f t="shared" si="19"/>
        <v>1.5398973401773208</v>
      </c>
      <c r="H261" s="7">
        <v>126.46</v>
      </c>
      <c r="I261">
        <v>87.919869000000006</v>
      </c>
      <c r="J261">
        <f t="shared" si="15"/>
        <v>0.88440900656937971</v>
      </c>
      <c r="K261">
        <f t="shared" si="16"/>
        <v>76.978959931798812</v>
      </c>
      <c r="L261" s="13">
        <v>-0.1</v>
      </c>
      <c r="N261" s="12">
        <f t="shared" si="17"/>
        <v>115.25398026840095</v>
      </c>
      <c r="P261" s="15">
        <f t="shared" si="14"/>
        <v>115.25398026840095</v>
      </c>
      <c r="Q261">
        <v>4.4999999999999998E-2</v>
      </c>
      <c r="R261" s="16">
        <f t="shared" si="18"/>
        <v>-2.7954342599190898E-2</v>
      </c>
    </row>
    <row r="262" spans="1:18" x14ac:dyDescent="0.3">
      <c r="A262" s="1">
        <v>41883</v>
      </c>
      <c r="B262">
        <v>86.83</v>
      </c>
      <c r="F262">
        <f t="shared" si="19"/>
        <v>1.3185530921820288</v>
      </c>
      <c r="H262" s="7">
        <v>126.15</v>
      </c>
      <c r="I262">
        <v>88.657685999999998</v>
      </c>
      <c r="J262">
        <f t="shared" si="15"/>
        <v>0.89183090115841734</v>
      </c>
      <c r="K262">
        <f t="shared" si="16"/>
        <v>77.437677147585376</v>
      </c>
      <c r="L262" s="13">
        <v>-0.2</v>
      </c>
      <c r="N262" s="12">
        <f t="shared" si="17"/>
        <v>115.02347230786415</v>
      </c>
      <c r="P262" s="15">
        <f t="shared" ref="P262:P295" si="20">N262+O262</f>
        <v>115.02347230786415</v>
      </c>
      <c r="Q262">
        <v>4.9000000000000002E-2</v>
      </c>
      <c r="R262" s="16">
        <f t="shared" si="18"/>
        <v>-3.3988433913992491E-2</v>
      </c>
    </row>
    <row r="263" spans="1:18" x14ac:dyDescent="0.3">
      <c r="A263" s="1">
        <v>41913</v>
      </c>
      <c r="B263">
        <v>86.21</v>
      </c>
      <c r="F263">
        <f t="shared" si="19"/>
        <v>0.73615330684739799</v>
      </c>
      <c r="H263" s="7">
        <v>125.25</v>
      </c>
      <c r="I263">
        <v>89.574972000000002</v>
      </c>
      <c r="J263">
        <f t="shared" si="15"/>
        <v>0.901058121458302</v>
      </c>
      <c r="K263">
        <f t="shared" si="16"/>
        <v>77.680220650920205</v>
      </c>
      <c r="L263" s="13">
        <v>-0.7</v>
      </c>
      <c r="N263" s="12">
        <f t="shared" si="17"/>
        <v>114.2183080017091</v>
      </c>
      <c r="P263" s="15">
        <f t="shared" si="20"/>
        <v>114.2183080017091</v>
      </c>
      <c r="Q263">
        <v>5.7000000000000002E-2</v>
      </c>
      <c r="R263" s="16">
        <f t="shared" si="18"/>
        <v>-4.808459947607064E-2</v>
      </c>
    </row>
    <row r="264" spans="1:18" x14ac:dyDescent="0.3">
      <c r="A264" s="1">
        <v>41944</v>
      </c>
      <c r="B264">
        <v>86.68</v>
      </c>
      <c r="F264">
        <f t="shared" si="19"/>
        <v>1.2262057690062056</v>
      </c>
      <c r="H264" s="7">
        <v>125.93</v>
      </c>
      <c r="I264">
        <v>89.6048835</v>
      </c>
      <c r="J264">
        <f t="shared" si="15"/>
        <v>0.90135900907677646</v>
      </c>
      <c r="K264">
        <f t="shared" si="16"/>
        <v>78.129798906774994</v>
      </c>
      <c r="L264" s="13">
        <v>0.5</v>
      </c>
      <c r="N264" s="12">
        <f t="shared" si="17"/>
        <v>114.78939954171764</v>
      </c>
      <c r="P264" s="15">
        <f t="shared" si="20"/>
        <v>114.78939954171764</v>
      </c>
      <c r="Q264">
        <v>5.5E-2</v>
      </c>
      <c r="R264" s="16">
        <f t="shared" si="18"/>
        <v>-4.2052969503946942E-2</v>
      </c>
    </row>
    <row r="265" spans="1:18" x14ac:dyDescent="0.3">
      <c r="A265" s="1">
        <v>41974</v>
      </c>
      <c r="B265">
        <v>88.2</v>
      </c>
      <c r="F265">
        <f t="shared" si="19"/>
        <v>2.4033437826541437</v>
      </c>
      <c r="H265" s="7">
        <v>128.15</v>
      </c>
      <c r="I265">
        <v>89.235974999999996</v>
      </c>
      <c r="J265">
        <f t="shared" si="15"/>
        <v>0.89764806178225764</v>
      </c>
      <c r="K265">
        <f t="shared" si="16"/>
        <v>79.172559049195129</v>
      </c>
      <c r="L265" s="13">
        <v>1.8</v>
      </c>
      <c r="N265" s="12">
        <f t="shared" si="17"/>
        <v>116.85560873346856</v>
      </c>
      <c r="P265" s="15">
        <f t="shared" si="20"/>
        <v>116.85560873346856</v>
      </c>
      <c r="Q265">
        <v>4.5999999999999999E-2</v>
      </c>
      <c r="R265" s="16">
        <f t="shared" si="18"/>
        <v>-2.0970102340972255E-2</v>
      </c>
    </row>
    <row r="266" spans="1:18" x14ac:dyDescent="0.3">
      <c r="A266" s="1">
        <v>42005</v>
      </c>
      <c r="B266">
        <v>88.87</v>
      </c>
      <c r="F266">
        <f t="shared" si="19"/>
        <v>2.4910621612270978</v>
      </c>
      <c r="H266" s="7">
        <v>129.11000000000001</v>
      </c>
      <c r="I266">
        <v>89.295797999999991</v>
      </c>
      <c r="J266">
        <f t="shared" si="15"/>
        <v>0.89824983701920658</v>
      </c>
      <c r="K266">
        <f t="shared" si="16"/>
        <v>79.827463015896896</v>
      </c>
      <c r="L266" s="13">
        <v>0.8</v>
      </c>
      <c r="N266" s="12">
        <f t="shared" si="17"/>
        <v>117.7904536033363</v>
      </c>
      <c r="P266" s="15">
        <f t="shared" si="20"/>
        <v>117.7904536033363</v>
      </c>
      <c r="Q266">
        <v>4.4999999999999998E-2</v>
      </c>
      <c r="R266" s="16">
        <f t="shared" si="18"/>
        <v>-1.8952197775272975E-2</v>
      </c>
    </row>
    <row r="267" spans="1:18" x14ac:dyDescent="0.3">
      <c r="A267" s="1">
        <v>42036</v>
      </c>
      <c r="B267">
        <v>88.69</v>
      </c>
      <c r="F267">
        <f t="shared" si="19"/>
        <v>2.543646664354271</v>
      </c>
      <c r="H267" s="7">
        <v>128.86000000000001</v>
      </c>
      <c r="I267">
        <v>89.614853999999994</v>
      </c>
      <c r="J267">
        <f t="shared" si="15"/>
        <v>0.90145930494960125</v>
      </c>
      <c r="K267">
        <f t="shared" si="16"/>
        <v>79.950425755980135</v>
      </c>
      <c r="L267" s="13">
        <v>-0.2</v>
      </c>
      <c r="N267" s="12">
        <f t="shared" si="17"/>
        <v>117.55487269612964</v>
      </c>
      <c r="P267" s="15">
        <f t="shared" si="20"/>
        <v>117.55487269612964</v>
      </c>
      <c r="Q267">
        <v>4.4000000000000004E-2</v>
      </c>
      <c r="R267" s="16">
        <f t="shared" si="18"/>
        <v>-1.7952197775272981E-2</v>
      </c>
    </row>
    <row r="268" spans="1:18" x14ac:dyDescent="0.3">
      <c r="A268" s="1">
        <v>42064</v>
      </c>
      <c r="B268">
        <v>88.85</v>
      </c>
      <c r="F268">
        <f t="shared" si="19"/>
        <v>2.7523996761882774</v>
      </c>
      <c r="H268" s="7">
        <v>129.08000000000001</v>
      </c>
      <c r="I268">
        <v>90.173202000000003</v>
      </c>
      <c r="J268">
        <f t="shared" si="15"/>
        <v>0.90707587382779198</v>
      </c>
      <c r="K268">
        <f t="shared" si="16"/>
        <v>80.593691389599314</v>
      </c>
      <c r="L268" s="13">
        <v>0.2</v>
      </c>
      <c r="N268" s="12">
        <f t="shared" si="17"/>
        <v>117.7899824415219</v>
      </c>
      <c r="P268" s="15">
        <f t="shared" si="20"/>
        <v>117.7899824415219</v>
      </c>
      <c r="Q268">
        <v>4.2000000000000003E-2</v>
      </c>
      <c r="R268" s="16">
        <f t="shared" si="18"/>
        <v>-1.3900102170823568E-2</v>
      </c>
    </row>
    <row r="269" spans="1:18" x14ac:dyDescent="0.3">
      <c r="A269" s="1">
        <v>42095</v>
      </c>
      <c r="B269">
        <v>88.16</v>
      </c>
      <c r="F269">
        <f t="shared" si="19"/>
        <v>2.1552723059096168</v>
      </c>
      <c r="H269" s="7">
        <v>128.09</v>
      </c>
      <c r="I269">
        <v>90.701638499999987</v>
      </c>
      <c r="J269">
        <f t="shared" si="15"/>
        <v>0.91239155508750802</v>
      </c>
      <c r="K269">
        <f t="shared" si="16"/>
        <v>80.436439496514708</v>
      </c>
      <c r="L269" s="13">
        <v>-0.8</v>
      </c>
      <c r="N269" s="12">
        <f t="shared" si="17"/>
        <v>116.84766258198972</v>
      </c>
      <c r="P269" s="15">
        <f t="shared" si="20"/>
        <v>116.84766258198972</v>
      </c>
      <c r="Q269">
        <v>4.0999999999999995E-2</v>
      </c>
      <c r="R269" s="16">
        <f t="shared" si="18"/>
        <v>-1.9081063480417784E-2</v>
      </c>
    </row>
    <row r="270" spans="1:18" x14ac:dyDescent="0.3">
      <c r="A270" s="1">
        <v>42125</v>
      </c>
      <c r="B270">
        <v>88.07</v>
      </c>
      <c r="F270">
        <f t="shared" si="19"/>
        <v>2.1338281340600673</v>
      </c>
      <c r="H270" s="7">
        <v>127.96</v>
      </c>
      <c r="I270">
        <v>90.861166499999996</v>
      </c>
      <c r="J270">
        <f t="shared" ref="J270:J327" si="21">I270/AVERAGE($I$302:$I$313)</f>
        <v>0.91399628905270547</v>
      </c>
      <c r="K270">
        <f t="shared" si="16"/>
        <v>80.49565317687177</v>
      </c>
      <c r="L270" s="13">
        <v>-0.1</v>
      </c>
      <c r="N270" s="12">
        <f t="shared" si="17"/>
        <v>116.73081491940773</v>
      </c>
      <c r="P270" s="15">
        <f t="shared" si="20"/>
        <v>116.73081491940773</v>
      </c>
      <c r="Q270">
        <v>0.04</v>
      </c>
      <c r="R270" s="16">
        <f t="shared" si="18"/>
        <v>-1.808106348041779E-2</v>
      </c>
    </row>
    <row r="271" spans="1:18" x14ac:dyDescent="0.3">
      <c r="A271" s="1">
        <v>42156</v>
      </c>
      <c r="B271">
        <v>87.84</v>
      </c>
      <c r="F271">
        <f t="shared" si="19"/>
        <v>1.819867856728874</v>
      </c>
      <c r="H271" s="7">
        <v>127.62</v>
      </c>
      <c r="I271">
        <v>91.299868499999988</v>
      </c>
      <c r="J271">
        <f t="shared" si="21"/>
        <v>0.918409307456998</v>
      </c>
      <c r="K271">
        <f t="shared" ref="K271:K326" si="22">J271*B271</f>
        <v>80.673073567022712</v>
      </c>
      <c r="L271" s="13">
        <v>-0.3</v>
      </c>
      <c r="N271" s="12">
        <f t="shared" ref="N271:N295" si="23">N270*(1+L271/100)</f>
        <v>116.38062247464951</v>
      </c>
      <c r="P271" s="15">
        <f t="shared" si="20"/>
        <v>116.38062247464951</v>
      </c>
      <c r="Q271">
        <v>4.4000000000000004E-2</v>
      </c>
      <c r="R271" s="16">
        <f t="shared" si="18"/>
        <v>-2.5146820289976467E-2</v>
      </c>
    </row>
    <row r="272" spans="1:18" x14ac:dyDescent="0.3">
      <c r="A272" s="1">
        <v>42186</v>
      </c>
      <c r="B272">
        <v>88.38</v>
      </c>
      <c r="F272">
        <f t="shared" si="19"/>
        <v>1.4812263176024798</v>
      </c>
      <c r="H272" s="7">
        <v>128.4</v>
      </c>
      <c r="I272">
        <v>91.678747500000014</v>
      </c>
      <c r="J272">
        <f t="shared" si="21"/>
        <v>0.92222055062434194</v>
      </c>
      <c r="K272">
        <f t="shared" si="22"/>
        <v>81.505852264179339</v>
      </c>
      <c r="L272" s="13">
        <v>0.6</v>
      </c>
      <c r="N272" s="12">
        <f t="shared" si="23"/>
        <v>117.0789062094974</v>
      </c>
      <c r="P272" s="15">
        <f t="shared" si="20"/>
        <v>117.0789062094974</v>
      </c>
      <c r="Q272">
        <v>4.5999999999999999E-2</v>
      </c>
      <c r="R272" s="16">
        <f t="shared" si="18"/>
        <v>-3.1181882387837992E-2</v>
      </c>
    </row>
    <row r="273" spans="1:18" x14ac:dyDescent="0.3">
      <c r="A273" s="1">
        <v>42217</v>
      </c>
      <c r="B273">
        <v>87.74</v>
      </c>
      <c r="F273">
        <f t="shared" si="19"/>
        <v>0.80422794117644969</v>
      </c>
      <c r="H273" s="7">
        <v>127.47</v>
      </c>
      <c r="I273">
        <v>92.306888999999998</v>
      </c>
      <c r="J273">
        <f t="shared" si="21"/>
        <v>0.92853919061230628</v>
      </c>
      <c r="K273">
        <f t="shared" si="22"/>
        <v>81.470028584323742</v>
      </c>
      <c r="L273" s="13">
        <v>-0.7</v>
      </c>
      <c r="N273" s="12">
        <f t="shared" si="23"/>
        <v>116.25935386603092</v>
      </c>
      <c r="P273" s="15">
        <f t="shared" si="20"/>
        <v>116.25935386603092</v>
      </c>
      <c r="Q273">
        <v>0.05</v>
      </c>
      <c r="R273" s="16">
        <f t="shared" si="18"/>
        <v>-4.1276886097220536E-2</v>
      </c>
    </row>
    <row r="274" spans="1:18" x14ac:dyDescent="0.3">
      <c r="A274" s="1">
        <v>42248</v>
      </c>
      <c r="B274">
        <v>87.88</v>
      </c>
      <c r="F274">
        <f t="shared" si="19"/>
        <v>1.2092594725325423</v>
      </c>
      <c r="H274" s="7">
        <v>127.68</v>
      </c>
      <c r="I274">
        <v>92.775502500000002</v>
      </c>
      <c r="J274">
        <f t="shared" si="21"/>
        <v>0.9332530966350735</v>
      </c>
      <c r="K274">
        <f t="shared" si="22"/>
        <v>82.014282132290248</v>
      </c>
      <c r="L274" s="13">
        <v>0.2</v>
      </c>
      <c r="N274" s="12">
        <f t="shared" si="23"/>
        <v>116.49187257376298</v>
      </c>
      <c r="P274" s="15">
        <f t="shared" si="20"/>
        <v>116.49187257376298</v>
      </c>
      <c r="Q274">
        <v>4.5999999999999999E-2</v>
      </c>
      <c r="R274" s="16">
        <f t="shared" ref="R274:R326" si="24">(P274/P262-1)-Q274</f>
        <v>-3.3233907684784472E-2</v>
      </c>
    </row>
    <row r="275" spans="1:18" x14ac:dyDescent="0.3">
      <c r="A275" s="1">
        <v>42278</v>
      </c>
      <c r="B275">
        <v>87.62</v>
      </c>
      <c r="F275">
        <f t="shared" si="19"/>
        <v>1.6355411205196679</v>
      </c>
      <c r="H275" s="7">
        <v>127.31</v>
      </c>
      <c r="I275">
        <v>93.1543815</v>
      </c>
      <c r="J275">
        <f t="shared" si="21"/>
        <v>0.9370643398024171</v>
      </c>
      <c r="K275">
        <f t="shared" si="22"/>
        <v>82.105577453487797</v>
      </c>
      <c r="L275" s="13">
        <v>-0.3</v>
      </c>
      <c r="N275" s="12">
        <f t="shared" si="23"/>
        <v>116.14239695604168</v>
      </c>
      <c r="P275" s="15">
        <f t="shared" si="20"/>
        <v>116.14239695604168</v>
      </c>
      <c r="Q275">
        <v>0.04</v>
      </c>
      <c r="R275" s="16">
        <f t="shared" si="24"/>
        <v>-2.315428596347454E-2</v>
      </c>
    </row>
    <row r="276" spans="1:18" x14ac:dyDescent="0.3">
      <c r="A276" s="1">
        <v>42309</v>
      </c>
      <c r="B276">
        <v>88.02</v>
      </c>
      <c r="F276">
        <f t="shared" si="19"/>
        <v>1.545916012921067</v>
      </c>
      <c r="H276" s="7">
        <v>127.88</v>
      </c>
      <c r="I276">
        <v>93.124470000000002</v>
      </c>
      <c r="J276">
        <f t="shared" si="21"/>
        <v>0.93676345218394264</v>
      </c>
      <c r="K276">
        <f t="shared" si="22"/>
        <v>82.453919061230621</v>
      </c>
      <c r="L276" s="13">
        <v>0.4</v>
      </c>
      <c r="N276" s="12">
        <f t="shared" si="23"/>
        <v>116.60696654386585</v>
      </c>
      <c r="P276" s="15">
        <f t="shared" si="20"/>
        <v>116.60696654386585</v>
      </c>
      <c r="Q276">
        <v>3.9E-2</v>
      </c>
      <c r="R276" s="16">
        <f t="shared" si="24"/>
        <v>-2.3166072743610343E-2</v>
      </c>
    </row>
    <row r="277" spans="1:18" x14ac:dyDescent="0.3">
      <c r="A277" s="1">
        <v>42339</v>
      </c>
      <c r="B277">
        <v>88.89</v>
      </c>
      <c r="F277">
        <f t="shared" si="19"/>
        <v>0.7823129251700589</v>
      </c>
      <c r="H277" s="7">
        <v>129.15</v>
      </c>
      <c r="I277">
        <v>93.134440499999997</v>
      </c>
      <c r="J277">
        <f t="shared" si="21"/>
        <v>0.93686374805676742</v>
      </c>
      <c r="K277">
        <f t="shared" si="22"/>
        <v>83.277818564766051</v>
      </c>
      <c r="L277" s="13">
        <v>1</v>
      </c>
      <c r="N277" s="12">
        <f t="shared" si="23"/>
        <v>117.77303620930451</v>
      </c>
      <c r="P277" s="15">
        <f t="shared" si="20"/>
        <v>117.77303620930451</v>
      </c>
      <c r="Q277">
        <v>4.4000000000000004E-2</v>
      </c>
      <c r="R277" s="16">
        <f t="shared" si="24"/>
        <v>-3.6149050560949379E-2</v>
      </c>
    </row>
    <row r="278" spans="1:18" x14ac:dyDescent="0.3">
      <c r="A278" s="1">
        <v>42370</v>
      </c>
      <c r="B278">
        <v>89.74</v>
      </c>
      <c r="F278">
        <f t="shared" si="19"/>
        <v>0.97895802858105618</v>
      </c>
      <c r="H278" s="7">
        <v>130.38</v>
      </c>
      <c r="I278">
        <v>93.573142499999989</v>
      </c>
      <c r="J278">
        <f t="shared" si="21"/>
        <v>0.94127676646105995</v>
      </c>
      <c r="K278">
        <f t="shared" si="22"/>
        <v>84.470177022215509</v>
      </c>
      <c r="L278" s="13">
        <v>1</v>
      </c>
      <c r="N278" s="12">
        <f t="shared" si="23"/>
        <v>118.95076657139755</v>
      </c>
      <c r="P278" s="15">
        <f t="shared" si="20"/>
        <v>118.95076657139755</v>
      </c>
      <c r="Q278">
        <v>4.8000000000000001E-2</v>
      </c>
      <c r="R278" s="16">
        <f t="shared" si="24"/>
        <v>-3.8149346296189227E-2</v>
      </c>
    </row>
    <row r="279" spans="1:18" x14ac:dyDescent="0.3">
      <c r="A279" s="1">
        <v>42401</v>
      </c>
      <c r="B279">
        <v>89.28</v>
      </c>
      <c r="F279">
        <f t="shared" si="19"/>
        <v>0.66523847107904377</v>
      </c>
      <c r="H279" s="7">
        <v>129.72</v>
      </c>
      <c r="I279">
        <v>93.832375499999998</v>
      </c>
      <c r="J279">
        <f t="shared" si="21"/>
        <v>0.9438844591545057</v>
      </c>
      <c r="K279">
        <f t="shared" si="22"/>
        <v>84.270004513314277</v>
      </c>
      <c r="L279" s="13">
        <v>-0.5</v>
      </c>
      <c r="N279" s="12">
        <f t="shared" si="23"/>
        <v>118.35601273854056</v>
      </c>
      <c r="P279" s="15">
        <f t="shared" si="20"/>
        <v>118.35601273854056</v>
      </c>
      <c r="Q279">
        <v>4.7E-2</v>
      </c>
      <c r="R279" s="16">
        <f t="shared" si="24"/>
        <v>-4.018496950371582E-2</v>
      </c>
    </row>
    <row r="280" spans="1:18" x14ac:dyDescent="0.3">
      <c r="A280" s="1">
        <v>42430</v>
      </c>
      <c r="B280">
        <v>89.65</v>
      </c>
      <c r="F280">
        <f t="shared" si="19"/>
        <v>0.90039392234104731</v>
      </c>
      <c r="H280" s="7">
        <v>130.25</v>
      </c>
      <c r="I280">
        <v>94.191313499999993</v>
      </c>
      <c r="J280">
        <f t="shared" si="21"/>
        <v>0.94749511057619973</v>
      </c>
      <c r="K280">
        <f t="shared" si="22"/>
        <v>84.942936663156317</v>
      </c>
      <c r="L280" s="13">
        <v>0.4</v>
      </c>
      <c r="N280" s="12">
        <f t="shared" si="23"/>
        <v>118.82943678949472</v>
      </c>
      <c r="P280" s="15">
        <f t="shared" si="20"/>
        <v>118.82943678949472</v>
      </c>
      <c r="Q280">
        <v>4.4999999999999998E-2</v>
      </c>
      <c r="R280" s="16">
        <f t="shared" si="24"/>
        <v>-3.6175358664401872E-2</v>
      </c>
    </row>
    <row r="281" spans="1:18" x14ac:dyDescent="0.3">
      <c r="A281" s="1">
        <v>42461</v>
      </c>
      <c r="B281">
        <v>89.11</v>
      </c>
      <c r="F281">
        <f t="shared" si="19"/>
        <v>1.0775862068965525</v>
      </c>
      <c r="H281" s="7">
        <v>129.46</v>
      </c>
      <c r="I281">
        <v>94.500399000000002</v>
      </c>
      <c r="J281">
        <f t="shared" si="21"/>
        <v>0.95060428263376961</v>
      </c>
      <c r="K281">
        <f t="shared" si="22"/>
        <v>84.708347625495207</v>
      </c>
      <c r="L281" s="13">
        <v>-0.6</v>
      </c>
      <c r="N281" s="12">
        <f t="shared" si="23"/>
        <v>118.11646016875775</v>
      </c>
      <c r="P281" s="15">
        <f t="shared" si="20"/>
        <v>118.11646016875775</v>
      </c>
      <c r="Q281">
        <v>4.2000000000000003E-2</v>
      </c>
      <c r="R281" s="16">
        <f t="shared" si="24"/>
        <v>-3.1141438016547972E-2</v>
      </c>
    </row>
    <row r="282" spans="1:18" x14ac:dyDescent="0.3">
      <c r="A282" s="1">
        <v>42491</v>
      </c>
      <c r="B282">
        <v>88.95</v>
      </c>
      <c r="F282">
        <f t="shared" si="19"/>
        <v>0.99920517769955808</v>
      </c>
      <c r="H282" s="7">
        <v>129.24</v>
      </c>
      <c r="I282">
        <v>94.709779499999982</v>
      </c>
      <c r="J282">
        <f t="shared" si="21"/>
        <v>0.95271049596309088</v>
      </c>
      <c r="K282">
        <f t="shared" si="22"/>
        <v>84.743598615916937</v>
      </c>
      <c r="L282" s="13">
        <v>-0.2</v>
      </c>
      <c r="N282" s="12">
        <f t="shared" si="23"/>
        <v>117.88022724842024</v>
      </c>
      <c r="P282" s="15">
        <f t="shared" si="20"/>
        <v>117.88022724842024</v>
      </c>
      <c r="Q282">
        <v>4.2000000000000003E-2</v>
      </c>
      <c r="R282" s="16">
        <f t="shared" si="24"/>
        <v>-3.2153308448963767E-2</v>
      </c>
    </row>
    <row r="283" spans="1:18" x14ac:dyDescent="0.3">
      <c r="A283" s="1">
        <v>42522</v>
      </c>
      <c r="B283">
        <v>88.9</v>
      </c>
      <c r="F283">
        <f t="shared" ref="F283:F326" si="25">(B283/B271-1)*100</f>
        <v>1.2067395264116598</v>
      </c>
      <c r="H283" s="7">
        <v>129.16</v>
      </c>
      <c r="I283">
        <v>95.138510999999994</v>
      </c>
      <c r="J283">
        <f t="shared" si="21"/>
        <v>0.95702321849455885</v>
      </c>
      <c r="K283">
        <f t="shared" si="22"/>
        <v>85.07936412416629</v>
      </c>
      <c r="L283" s="13">
        <v>-0.1</v>
      </c>
      <c r="N283" s="12">
        <f t="shared" si="23"/>
        <v>117.76234702117182</v>
      </c>
      <c r="P283" s="15">
        <f t="shared" si="20"/>
        <v>117.76234702117182</v>
      </c>
      <c r="Q283">
        <v>4.2000000000000003E-2</v>
      </c>
      <c r="R283" s="16">
        <f t="shared" si="24"/>
        <v>-3.0127537753776155E-2</v>
      </c>
    </row>
    <row r="284" spans="1:18" x14ac:dyDescent="0.3">
      <c r="A284" s="1">
        <v>42552</v>
      </c>
      <c r="B284">
        <v>89.11</v>
      </c>
      <c r="F284">
        <f t="shared" si="25"/>
        <v>0.82597872821905671</v>
      </c>
      <c r="H284" s="7">
        <v>129.46</v>
      </c>
      <c r="I284">
        <v>95.367832500000006</v>
      </c>
      <c r="J284">
        <f t="shared" si="21"/>
        <v>0.95933002356953012</v>
      </c>
      <c r="K284">
        <f t="shared" si="22"/>
        <v>85.485898400280831</v>
      </c>
      <c r="L284" s="13">
        <v>0.2</v>
      </c>
      <c r="N284" s="12">
        <f t="shared" si="23"/>
        <v>117.99787171521416</v>
      </c>
      <c r="P284" s="15">
        <f t="shared" si="20"/>
        <v>117.99787171521416</v>
      </c>
      <c r="Q284">
        <v>0.04</v>
      </c>
      <c r="R284" s="16">
        <f t="shared" si="24"/>
        <v>-3.2150887504258173E-2</v>
      </c>
    </row>
    <row r="285" spans="1:18" x14ac:dyDescent="0.3">
      <c r="A285" s="1">
        <v>42583</v>
      </c>
      <c r="B285">
        <v>89.55</v>
      </c>
      <c r="F285">
        <f t="shared" si="25"/>
        <v>2.0629131524960043</v>
      </c>
      <c r="H285" s="7">
        <v>130.1</v>
      </c>
      <c r="I285">
        <v>95.417685000000006</v>
      </c>
      <c r="J285">
        <f t="shared" si="21"/>
        <v>0.95983150293365427</v>
      </c>
      <c r="K285">
        <f t="shared" si="22"/>
        <v>85.952911087708742</v>
      </c>
      <c r="L285" s="13">
        <v>0.5</v>
      </c>
      <c r="N285" s="12">
        <f t="shared" si="23"/>
        <v>118.58786107379022</v>
      </c>
      <c r="P285" s="15">
        <f t="shared" si="20"/>
        <v>118.58786107379022</v>
      </c>
      <c r="Q285">
        <v>3.4000000000000002E-2</v>
      </c>
      <c r="R285" s="16">
        <f t="shared" si="24"/>
        <v>-1.3971442036031706E-2</v>
      </c>
    </row>
    <row r="286" spans="1:18" x14ac:dyDescent="0.3">
      <c r="A286" s="1">
        <v>42614</v>
      </c>
      <c r="B286">
        <v>89.55</v>
      </c>
      <c r="F286">
        <f t="shared" si="25"/>
        <v>1.9003186162949603</v>
      </c>
      <c r="H286" s="7">
        <v>130.1</v>
      </c>
      <c r="I286">
        <v>95.647006500000003</v>
      </c>
      <c r="J286">
        <f t="shared" si="21"/>
        <v>0.96213830800862543</v>
      </c>
      <c r="K286">
        <f t="shared" si="22"/>
        <v>86.1594854821724</v>
      </c>
      <c r="L286" s="13">
        <v>0</v>
      </c>
      <c r="N286" s="12">
        <f t="shared" si="23"/>
        <v>118.58786107379022</v>
      </c>
      <c r="P286" s="15">
        <f t="shared" si="20"/>
        <v>118.58786107379022</v>
      </c>
      <c r="Q286">
        <v>3.1E-2</v>
      </c>
      <c r="R286" s="16">
        <f t="shared" si="24"/>
        <v>-1.3007427181668335E-2</v>
      </c>
    </row>
    <row r="287" spans="1:18" x14ac:dyDescent="0.3">
      <c r="A287" s="1">
        <v>42644</v>
      </c>
      <c r="B287">
        <v>89.58</v>
      </c>
      <c r="F287">
        <f t="shared" si="25"/>
        <v>2.2369322072586018</v>
      </c>
      <c r="H287" s="7">
        <v>130.13999999999999</v>
      </c>
      <c r="I287">
        <v>95.806534499999998</v>
      </c>
      <c r="J287">
        <f t="shared" si="21"/>
        <v>0.96374304197382277</v>
      </c>
      <c r="K287">
        <f t="shared" si="22"/>
        <v>86.332101700015045</v>
      </c>
      <c r="L287" s="13">
        <v>0</v>
      </c>
      <c r="N287" s="12">
        <f t="shared" si="23"/>
        <v>118.58786107379022</v>
      </c>
      <c r="P287" s="15">
        <f t="shared" si="20"/>
        <v>118.58786107379022</v>
      </c>
      <c r="Q287">
        <v>2.7999999999999997E-2</v>
      </c>
      <c r="R287" s="16">
        <f t="shared" si="24"/>
        <v>-6.9442599615529843E-3</v>
      </c>
    </row>
    <row r="288" spans="1:18" x14ac:dyDescent="0.3">
      <c r="A288" s="1">
        <v>42675</v>
      </c>
      <c r="B288">
        <v>89.72</v>
      </c>
      <c r="F288">
        <f t="shared" si="25"/>
        <v>1.9313792319927359</v>
      </c>
      <c r="H288" s="7">
        <v>130.35</v>
      </c>
      <c r="I288">
        <v>95.856386999999998</v>
      </c>
      <c r="J288">
        <f t="shared" si="21"/>
        <v>0.96424452133794691</v>
      </c>
      <c r="K288">
        <f t="shared" si="22"/>
        <v>86.512018454440593</v>
      </c>
      <c r="L288" s="13">
        <v>0.2</v>
      </c>
      <c r="N288" s="12">
        <f t="shared" si="23"/>
        <v>118.82503679593781</v>
      </c>
      <c r="P288" s="15">
        <f t="shared" si="20"/>
        <v>118.82503679593781</v>
      </c>
      <c r="Q288">
        <v>2.8999999999999998E-2</v>
      </c>
      <c r="R288" s="16">
        <f t="shared" si="24"/>
        <v>-9.9782355393188416E-3</v>
      </c>
    </row>
    <row r="289" spans="1:18" x14ac:dyDescent="0.3">
      <c r="A289" s="1">
        <v>42705</v>
      </c>
      <c r="B289">
        <v>90.64</v>
      </c>
      <c r="F289">
        <f t="shared" si="25"/>
        <v>1.9687253909326241</v>
      </c>
      <c r="H289" s="7">
        <v>131.69</v>
      </c>
      <c r="I289">
        <v>95.656976999999983</v>
      </c>
      <c r="J289">
        <f t="shared" si="21"/>
        <v>0.96223860388145011</v>
      </c>
      <c r="K289">
        <f t="shared" si="22"/>
        <v>87.217307055814643</v>
      </c>
      <c r="L289" s="13">
        <v>1</v>
      </c>
      <c r="N289" s="12">
        <f t="shared" si="23"/>
        <v>120.01328716389719</v>
      </c>
      <c r="P289" s="15">
        <f t="shared" si="20"/>
        <v>120.01328716389719</v>
      </c>
      <c r="Q289">
        <v>2.7000000000000003E-2</v>
      </c>
      <c r="R289" s="16">
        <f t="shared" si="24"/>
        <v>-7.9782355393186247E-3</v>
      </c>
    </row>
    <row r="290" spans="1:18" x14ac:dyDescent="0.3">
      <c r="A290" s="1">
        <v>42736</v>
      </c>
      <c r="B290">
        <v>91.13</v>
      </c>
      <c r="F290">
        <f t="shared" si="25"/>
        <v>1.5489190996211377</v>
      </c>
      <c r="H290" s="7">
        <v>132.4</v>
      </c>
      <c r="I290">
        <v>96.175443000000001</v>
      </c>
      <c r="J290">
        <f t="shared" si="21"/>
        <v>0.96745398926834159</v>
      </c>
      <c r="K290">
        <f t="shared" si="22"/>
        <v>88.164082042023963</v>
      </c>
      <c r="L290" s="13">
        <v>0.5</v>
      </c>
      <c r="N290" s="12">
        <f t="shared" si="23"/>
        <v>120.61335359971666</v>
      </c>
      <c r="P290" s="15">
        <f t="shared" si="20"/>
        <v>120.61335359971666</v>
      </c>
      <c r="Q290">
        <v>2.7999999999999997E-2</v>
      </c>
      <c r="R290" s="16">
        <f t="shared" si="24"/>
        <v>-1.4022897739619261E-2</v>
      </c>
    </row>
    <row r="291" spans="1:18" x14ac:dyDescent="0.3">
      <c r="A291" s="1">
        <v>42767</v>
      </c>
      <c r="B291">
        <v>90.58</v>
      </c>
      <c r="F291">
        <f t="shared" si="25"/>
        <v>1.4560931899641583</v>
      </c>
      <c r="H291" s="7">
        <v>131.59</v>
      </c>
      <c r="I291">
        <v>96.404764499999999</v>
      </c>
      <c r="J291">
        <f t="shared" si="21"/>
        <v>0.96976079434331275</v>
      </c>
      <c r="K291">
        <f t="shared" si="22"/>
        <v>87.840932751617274</v>
      </c>
      <c r="L291" s="13">
        <v>-0.6</v>
      </c>
      <c r="N291" s="12">
        <f t="shared" si="23"/>
        <v>119.88967347811835</v>
      </c>
      <c r="P291" s="15">
        <f t="shared" si="20"/>
        <v>119.88967347811835</v>
      </c>
      <c r="Q291">
        <v>2.7000000000000003E-2</v>
      </c>
      <c r="R291" s="16">
        <f t="shared" si="24"/>
        <v>-1.4041970204202593E-2</v>
      </c>
    </row>
    <row r="292" spans="1:18" x14ac:dyDescent="0.3">
      <c r="A292" s="1">
        <v>42795</v>
      </c>
      <c r="B292">
        <v>90.98</v>
      </c>
      <c r="F292">
        <f t="shared" si="25"/>
        <v>1.4835471277188983</v>
      </c>
      <c r="H292" s="7">
        <v>132.18</v>
      </c>
      <c r="I292">
        <v>96.773673000000002</v>
      </c>
      <c r="J292">
        <f t="shared" si="21"/>
        <v>0.97347174163783157</v>
      </c>
      <c r="K292">
        <f t="shared" si="22"/>
        <v>88.566459054209915</v>
      </c>
      <c r="L292" s="13">
        <v>0.4</v>
      </c>
      <c r="N292" s="12">
        <f t="shared" si="23"/>
        <v>120.36923217203083</v>
      </c>
      <c r="P292" s="15">
        <f t="shared" si="20"/>
        <v>120.36923217203083</v>
      </c>
      <c r="Q292">
        <v>2.7000000000000003E-2</v>
      </c>
      <c r="R292" s="16">
        <f t="shared" si="24"/>
        <v>-1.4041970204202371E-2</v>
      </c>
    </row>
    <row r="293" spans="1:18" x14ac:dyDescent="0.3">
      <c r="A293" s="1">
        <v>42826</v>
      </c>
      <c r="B293">
        <v>90.52</v>
      </c>
      <c r="F293">
        <f t="shared" si="25"/>
        <v>1.5823139939400654</v>
      </c>
      <c r="H293" s="7">
        <v>131.51</v>
      </c>
      <c r="I293">
        <v>97.012965000000008</v>
      </c>
      <c r="J293">
        <f t="shared" si="21"/>
        <v>0.97587884258562763</v>
      </c>
      <c r="K293">
        <f t="shared" si="22"/>
        <v>88.336552830851005</v>
      </c>
      <c r="L293" s="13">
        <v>-0.5</v>
      </c>
      <c r="N293" s="12">
        <f t="shared" si="23"/>
        <v>119.76738601117069</v>
      </c>
      <c r="P293" s="15">
        <f t="shared" si="20"/>
        <v>119.76738601117069</v>
      </c>
      <c r="Q293">
        <v>2.7000000000000003E-2</v>
      </c>
      <c r="R293" s="16">
        <f t="shared" si="24"/>
        <v>-1.3022897739619045E-2</v>
      </c>
    </row>
    <row r="294" spans="1:18" x14ac:dyDescent="0.3">
      <c r="A294" s="1">
        <v>42856</v>
      </c>
      <c r="B294">
        <v>90.55</v>
      </c>
      <c r="F294">
        <f t="shared" si="25"/>
        <v>1.7987633501967304</v>
      </c>
      <c r="H294" s="7">
        <v>131.56</v>
      </c>
      <c r="I294">
        <v>97.132610999999997</v>
      </c>
      <c r="J294">
        <f t="shared" si="21"/>
        <v>0.9770823930595256</v>
      </c>
      <c r="K294">
        <f t="shared" si="22"/>
        <v>88.474810691540043</v>
      </c>
      <c r="L294" s="13">
        <v>0</v>
      </c>
      <c r="N294" s="12">
        <f t="shared" si="23"/>
        <v>119.76738601117069</v>
      </c>
      <c r="P294" s="15">
        <f t="shared" si="20"/>
        <v>119.76738601117069</v>
      </c>
      <c r="Q294">
        <v>2.6000000000000002E-2</v>
      </c>
      <c r="R294" s="16">
        <f t="shared" si="24"/>
        <v>-9.9908794986163021E-3</v>
      </c>
    </row>
    <row r="295" spans="1:18" x14ac:dyDescent="0.3">
      <c r="A295" s="1">
        <v>42887</v>
      </c>
      <c r="B295">
        <v>91.25</v>
      </c>
      <c r="F295">
        <f t="shared" si="25"/>
        <v>2.6434195725534293</v>
      </c>
      <c r="H295" s="7">
        <v>132.57</v>
      </c>
      <c r="I295">
        <v>96.753731999999999</v>
      </c>
      <c r="J295">
        <f t="shared" si="21"/>
        <v>0.97327114989218189</v>
      </c>
      <c r="K295">
        <f t="shared" si="22"/>
        <v>88.810992427661603</v>
      </c>
      <c r="L295" s="13">
        <v>0.8</v>
      </c>
      <c r="N295" s="12">
        <f t="shared" si="23"/>
        <v>120.72552509926005</v>
      </c>
      <c r="P295" s="15">
        <f t="shared" si="20"/>
        <v>120.72552509926005</v>
      </c>
      <c r="Q295">
        <v>1.7000000000000001E-2</v>
      </c>
      <c r="R295" s="16">
        <f t="shared" si="24"/>
        <v>8.1623558212159525E-3</v>
      </c>
    </row>
    <row r="296" spans="1:18" x14ac:dyDescent="0.3">
      <c r="A296" s="1">
        <v>42917</v>
      </c>
      <c r="B296">
        <v>91.93</v>
      </c>
      <c r="F296">
        <f t="shared" si="25"/>
        <v>3.1646279878801531</v>
      </c>
      <c r="I296">
        <v>96.983053499999983</v>
      </c>
      <c r="J296">
        <f t="shared" si="21"/>
        <v>0.97557795496715294</v>
      </c>
      <c r="K296">
        <f t="shared" si="22"/>
        <v>89.684881400130379</v>
      </c>
      <c r="N296" s="12"/>
      <c r="O296">
        <f>K296/K295-1</f>
        <v>9.8398739680853886E-3</v>
      </c>
      <c r="P296" s="15">
        <f>P295*(1+O296)</f>
        <v>121.9134490509677</v>
      </c>
      <c r="Q296">
        <v>1.7000000000000001E-2</v>
      </c>
      <c r="R296" s="16">
        <f t="shared" si="24"/>
        <v>1.6183457284752692E-2</v>
      </c>
    </row>
    <row r="297" spans="1:18" x14ac:dyDescent="0.3">
      <c r="A297" s="1">
        <v>42948</v>
      </c>
      <c r="B297">
        <v>92.2</v>
      </c>
      <c r="F297">
        <f t="shared" si="25"/>
        <v>2.9592406476828703</v>
      </c>
      <c r="I297">
        <v>97.182463499999997</v>
      </c>
      <c r="J297">
        <f t="shared" si="21"/>
        <v>0.97758387242364975</v>
      </c>
      <c r="K297">
        <f t="shared" si="22"/>
        <v>90.133233037460514</v>
      </c>
      <c r="N297" s="12"/>
      <c r="O297">
        <f t="shared" ref="O297:O326" si="26">K297/K296-1</f>
        <v>4.999188607161198E-3</v>
      </c>
      <c r="P297" s="15">
        <f t="shared" ref="P297:P326" si="27">P296*(1+O297)</f>
        <v>122.52291737652303</v>
      </c>
      <c r="Q297">
        <v>1.9E-2</v>
      </c>
      <c r="R297" s="16">
        <f t="shared" si="24"/>
        <v>1.4182623137828938E-2</v>
      </c>
    </row>
    <row r="298" spans="1:18" x14ac:dyDescent="0.3">
      <c r="A298" s="1">
        <v>42979</v>
      </c>
      <c r="B298">
        <v>92.46</v>
      </c>
      <c r="F298">
        <f t="shared" si="25"/>
        <v>3.2495812395309853</v>
      </c>
      <c r="I298">
        <v>97.032905999999983</v>
      </c>
      <c r="J298">
        <f t="shared" si="21"/>
        <v>0.97607943433127708</v>
      </c>
      <c r="K298">
        <f t="shared" si="22"/>
        <v>90.248304498269874</v>
      </c>
      <c r="N298" s="12"/>
      <c r="O298">
        <f t="shared" si="26"/>
        <v>1.2766818290157467E-3</v>
      </c>
      <c r="P298" s="15">
        <f t="shared" si="27"/>
        <v>122.67934015877563</v>
      </c>
      <c r="Q298">
        <v>1.4999999999999999E-2</v>
      </c>
      <c r="R298" s="16">
        <f t="shared" si="24"/>
        <v>1.9501668618843962E-2</v>
      </c>
    </row>
    <row r="299" spans="1:18" x14ac:dyDescent="0.3">
      <c r="A299" s="1">
        <v>43009</v>
      </c>
      <c r="B299">
        <v>92.19</v>
      </c>
      <c r="F299">
        <f t="shared" si="25"/>
        <v>2.9135967849966526</v>
      </c>
      <c r="I299">
        <v>97.601224500000001</v>
      </c>
      <c r="J299">
        <f t="shared" si="21"/>
        <v>0.98179629908229271</v>
      </c>
      <c r="K299">
        <f t="shared" si="22"/>
        <v>90.511800812396558</v>
      </c>
      <c r="N299" s="12"/>
      <c r="O299">
        <f t="shared" si="26"/>
        <v>2.9196816005749859E-3</v>
      </c>
      <c r="P299" s="15">
        <f t="shared" si="27"/>
        <v>123.03752477100788</v>
      </c>
      <c r="Q299">
        <v>1.9E-2</v>
      </c>
      <c r="R299" s="16">
        <f t="shared" si="24"/>
        <v>1.8522084106474507E-2</v>
      </c>
    </row>
    <row r="300" spans="1:18" x14ac:dyDescent="0.3">
      <c r="A300" s="1">
        <v>43040</v>
      </c>
      <c r="B300">
        <v>92.65</v>
      </c>
      <c r="F300">
        <f t="shared" si="25"/>
        <v>3.2657155595185117</v>
      </c>
      <c r="I300">
        <v>97.690959000000007</v>
      </c>
      <c r="J300">
        <f t="shared" si="21"/>
        <v>0.98269896193771633</v>
      </c>
      <c r="K300">
        <f t="shared" si="22"/>
        <v>91.047058823529426</v>
      </c>
      <c r="N300" s="12"/>
      <c r="O300">
        <f t="shared" si="26"/>
        <v>5.9136820428784542E-3</v>
      </c>
      <c r="P300" s="15">
        <f t="shared" si="27"/>
        <v>123.7651295718464</v>
      </c>
      <c r="Q300">
        <v>1.9E-2</v>
      </c>
      <c r="R300" s="16">
        <f t="shared" si="24"/>
        <v>2.2574510802739218E-2</v>
      </c>
    </row>
    <row r="301" spans="1:18" x14ac:dyDescent="0.3">
      <c r="A301" s="1">
        <v>43070</v>
      </c>
      <c r="B301">
        <v>93.19</v>
      </c>
      <c r="F301">
        <f t="shared" si="25"/>
        <v>2.8133274492497806</v>
      </c>
      <c r="I301">
        <v>97.830545999999998</v>
      </c>
      <c r="J301">
        <f t="shared" si="21"/>
        <v>0.98410310415726387</v>
      </c>
      <c r="K301">
        <f t="shared" si="22"/>
        <v>91.70856827641542</v>
      </c>
      <c r="N301" s="12"/>
      <c r="O301">
        <f t="shared" si="26"/>
        <v>7.2655773995748962E-3</v>
      </c>
      <c r="P301" s="15">
        <f t="shared" si="27"/>
        <v>124.66435470011906</v>
      </c>
      <c r="Q301">
        <v>2.3E-2</v>
      </c>
      <c r="R301" s="16">
        <f t="shared" si="24"/>
        <v>1.5754604978614493E-2</v>
      </c>
    </row>
    <row r="302" spans="1:18" x14ac:dyDescent="0.3">
      <c r="A302" s="1">
        <v>43101</v>
      </c>
      <c r="B302">
        <v>93.49</v>
      </c>
      <c r="F302">
        <f t="shared" si="25"/>
        <v>2.5897070119609289</v>
      </c>
      <c r="I302">
        <v>98.279218499999985</v>
      </c>
      <c r="J302">
        <f t="shared" si="21"/>
        <v>0.98861641843438131</v>
      </c>
      <c r="K302">
        <f t="shared" si="22"/>
        <v>92.425748959430308</v>
      </c>
      <c r="N302" s="12"/>
      <c r="O302">
        <f t="shared" si="26"/>
        <v>7.8202145829302516E-3</v>
      </c>
      <c r="P302" s="15">
        <f t="shared" si="27"/>
        <v>125.63925670471653</v>
      </c>
      <c r="Q302">
        <v>2.2000000000000002E-2</v>
      </c>
      <c r="R302" s="16">
        <f t="shared" si="24"/>
        <v>1.9669541182641321E-2</v>
      </c>
    </row>
    <row r="303" spans="1:18" x14ac:dyDescent="0.3">
      <c r="A303" s="1">
        <v>43132</v>
      </c>
      <c r="B303">
        <v>93.1</v>
      </c>
      <c r="F303">
        <f t="shared" si="25"/>
        <v>2.7820710973724738</v>
      </c>
      <c r="I303">
        <v>98.329070999999999</v>
      </c>
      <c r="J303">
        <f t="shared" si="21"/>
        <v>0.98911789779850556</v>
      </c>
      <c r="K303">
        <f t="shared" si="22"/>
        <v>92.086876285040859</v>
      </c>
      <c r="N303" s="12"/>
      <c r="O303">
        <f t="shared" si="26"/>
        <v>-3.6664314674712539E-3</v>
      </c>
      <c r="P303" s="15">
        <f t="shared" si="27"/>
        <v>125.17860898038465</v>
      </c>
      <c r="Q303">
        <v>0.02</v>
      </c>
      <c r="R303" s="16">
        <f t="shared" si="24"/>
        <v>2.4115021326099457E-2</v>
      </c>
    </row>
    <row r="304" spans="1:18" x14ac:dyDescent="0.3">
      <c r="A304" s="1">
        <v>43160</v>
      </c>
      <c r="B304">
        <v>93.38</v>
      </c>
      <c r="F304">
        <f t="shared" si="25"/>
        <v>2.6379424049241429</v>
      </c>
      <c r="I304">
        <v>98.528480999999999</v>
      </c>
      <c r="J304">
        <f t="shared" si="21"/>
        <v>0.99112381525500226</v>
      </c>
      <c r="K304">
        <f t="shared" si="22"/>
        <v>92.551141868512104</v>
      </c>
      <c r="N304" s="12"/>
      <c r="O304">
        <f t="shared" si="26"/>
        <v>5.0416042133321071E-3</v>
      </c>
      <c r="P304" s="15">
        <f t="shared" si="27"/>
        <v>125.80970998283921</v>
      </c>
      <c r="Q304">
        <v>1.8000000000000002E-2</v>
      </c>
      <c r="R304" s="16">
        <f t="shared" si="24"/>
        <v>2.7198243044641815E-2</v>
      </c>
    </row>
    <row r="305" spans="1:18" x14ac:dyDescent="0.3">
      <c r="A305" s="1">
        <v>43191</v>
      </c>
      <c r="B305">
        <v>93.35</v>
      </c>
      <c r="F305">
        <f t="shared" si="25"/>
        <v>3.1263809102960671</v>
      </c>
      <c r="I305">
        <v>98.837566499999994</v>
      </c>
      <c r="J305">
        <f t="shared" si="21"/>
        <v>0.99423298731257204</v>
      </c>
      <c r="K305">
        <f t="shared" si="22"/>
        <v>92.811649365628597</v>
      </c>
      <c r="N305" s="12"/>
      <c r="O305">
        <f t="shared" si="26"/>
        <v>2.8147410378425164E-3</v>
      </c>
      <c r="P305" s="15">
        <f t="shared" si="27"/>
        <v>126.16383173648697</v>
      </c>
      <c r="Q305">
        <v>1.9E-2</v>
      </c>
      <c r="R305" s="16">
        <f t="shared" si="24"/>
        <v>3.4407241640221589E-2</v>
      </c>
    </row>
    <row r="306" spans="1:18" x14ac:dyDescent="0.3">
      <c r="A306" s="1">
        <v>43221</v>
      </c>
      <c r="B306">
        <v>92.97</v>
      </c>
      <c r="F306">
        <f t="shared" si="25"/>
        <v>2.6725565985643351</v>
      </c>
      <c r="I306">
        <v>99.116740499999992</v>
      </c>
      <c r="J306">
        <f t="shared" si="21"/>
        <v>0.99704127175166735</v>
      </c>
      <c r="K306">
        <f t="shared" si="22"/>
        <v>92.69492703475251</v>
      </c>
      <c r="N306" s="12"/>
      <c r="O306">
        <f t="shared" si="26"/>
        <v>-1.2576258656524786E-3</v>
      </c>
      <c r="P306" s="15">
        <f t="shared" si="27"/>
        <v>126.00516483838534</v>
      </c>
      <c r="Q306">
        <v>0.02</v>
      </c>
      <c r="R306" s="16">
        <f t="shared" si="24"/>
        <v>3.2082449446069208E-2</v>
      </c>
    </row>
    <row r="307" spans="1:18" x14ac:dyDescent="0.3">
      <c r="A307" s="1">
        <v>43252</v>
      </c>
      <c r="B307">
        <v>93.02</v>
      </c>
      <c r="F307">
        <f t="shared" si="25"/>
        <v>1.9397260273972483</v>
      </c>
      <c r="I307">
        <v>99.216445500000006</v>
      </c>
      <c r="J307">
        <f t="shared" si="21"/>
        <v>0.99804423047991575</v>
      </c>
      <c r="K307">
        <f t="shared" si="22"/>
        <v>92.838074319241755</v>
      </c>
      <c r="N307" s="12"/>
      <c r="O307">
        <f t="shared" si="26"/>
        <v>1.5442839114117035E-3</v>
      </c>
      <c r="P307" s="15">
        <f t="shared" si="27"/>
        <v>126.19975258720004</v>
      </c>
      <c r="Q307">
        <v>2.5000000000000001E-2</v>
      </c>
      <c r="R307" s="16">
        <f t="shared" si="24"/>
        <v>2.0344408180781225E-2</v>
      </c>
    </row>
    <row r="308" spans="1:18" x14ac:dyDescent="0.3">
      <c r="A308" s="1">
        <v>43282</v>
      </c>
      <c r="B308">
        <v>93.17</v>
      </c>
      <c r="F308">
        <f t="shared" si="25"/>
        <v>1.3488523876862724</v>
      </c>
      <c r="I308">
        <v>99.565412999999992</v>
      </c>
      <c r="J308">
        <f t="shared" si="21"/>
        <v>1.0015545860287849</v>
      </c>
      <c r="K308">
        <f t="shared" si="22"/>
        <v>93.314840780301893</v>
      </c>
      <c r="N308" s="12"/>
      <c r="O308">
        <f t="shared" si="26"/>
        <v>5.1354626273341086E-3</v>
      </c>
      <c r="P308" s="15">
        <f t="shared" si="27"/>
        <v>126.84784670019042</v>
      </c>
      <c r="Q308">
        <v>2.7000000000000003E-2</v>
      </c>
      <c r="R308" s="16">
        <f t="shared" si="24"/>
        <v>1.3474596425861261E-2</v>
      </c>
    </row>
    <row r="309" spans="1:18" x14ac:dyDescent="0.3">
      <c r="A309" s="1">
        <v>43313</v>
      </c>
      <c r="B309">
        <v>93.05</v>
      </c>
      <c r="F309">
        <f t="shared" si="25"/>
        <v>0.92190889370931117</v>
      </c>
      <c r="I309">
        <v>99.744882000000004</v>
      </c>
      <c r="J309">
        <f t="shared" si="21"/>
        <v>1.0033599117396319</v>
      </c>
      <c r="K309">
        <f t="shared" si="22"/>
        <v>93.362639787372743</v>
      </c>
      <c r="N309" s="12"/>
      <c r="O309">
        <f t="shared" si="26"/>
        <v>5.1223370978448202E-4</v>
      </c>
      <c r="P309" s="15">
        <f t="shared" si="27"/>
        <v>126.91282244328383</v>
      </c>
      <c r="Q309">
        <v>2.6000000000000002E-2</v>
      </c>
      <c r="R309" s="16">
        <f t="shared" si="24"/>
        <v>9.8292567689215668E-3</v>
      </c>
    </row>
    <row r="310" spans="1:18" x14ac:dyDescent="0.3">
      <c r="A310" s="1">
        <v>43344</v>
      </c>
      <c r="B310">
        <v>93.63</v>
      </c>
      <c r="F310">
        <f t="shared" si="25"/>
        <v>1.2654120700843707</v>
      </c>
      <c r="I310">
        <v>100.083879</v>
      </c>
      <c r="J310">
        <f t="shared" si="21"/>
        <v>1.0067699714156761</v>
      </c>
      <c r="K310">
        <f t="shared" si="22"/>
        <v>94.263872423649758</v>
      </c>
      <c r="N310" s="12"/>
      <c r="O310">
        <f t="shared" si="26"/>
        <v>9.6530329297619399E-3</v>
      </c>
      <c r="P310" s="15">
        <f t="shared" si="27"/>
        <v>128.13791609753787</v>
      </c>
      <c r="Q310">
        <v>3.1E-2</v>
      </c>
      <c r="R310" s="16">
        <f t="shared" si="24"/>
        <v>1.3494663336936524E-2</v>
      </c>
    </row>
    <row r="311" spans="1:18" x14ac:dyDescent="0.3">
      <c r="A311" s="1">
        <v>43374</v>
      </c>
      <c r="B311">
        <v>93.24</v>
      </c>
      <c r="F311">
        <f t="shared" si="25"/>
        <v>1.1389521640090994</v>
      </c>
      <c r="I311">
        <v>100.44281699999999</v>
      </c>
      <c r="J311">
        <f t="shared" si="21"/>
        <v>1.0103806228373702</v>
      </c>
      <c r="K311">
        <f t="shared" si="22"/>
        <v>94.207889273356386</v>
      </c>
      <c r="N311" s="12"/>
      <c r="O311">
        <f t="shared" si="26"/>
        <v>-5.9389826509315125E-4</v>
      </c>
      <c r="P311" s="15">
        <f t="shared" si="27"/>
        <v>128.06181521147488</v>
      </c>
      <c r="Q311">
        <v>2.8999999999999998E-2</v>
      </c>
      <c r="R311" s="16">
        <f t="shared" si="24"/>
        <v>1.1835431709293603E-2</v>
      </c>
    </row>
    <row r="312" spans="1:18" x14ac:dyDescent="0.3">
      <c r="A312" s="1">
        <v>43405</v>
      </c>
      <c r="B312">
        <v>93.75</v>
      </c>
      <c r="F312">
        <f t="shared" si="25"/>
        <v>1.1872638963842386</v>
      </c>
      <c r="I312">
        <v>100.44281699999999</v>
      </c>
      <c r="J312">
        <f t="shared" si="21"/>
        <v>1.0103806228373702</v>
      </c>
      <c r="K312">
        <f t="shared" si="22"/>
        <v>94.72318339100346</v>
      </c>
      <c r="N312" s="12"/>
      <c r="O312">
        <f t="shared" si="26"/>
        <v>5.4697554697555884E-3</v>
      </c>
      <c r="P312" s="15">
        <f t="shared" si="27"/>
        <v>128.76228202569467</v>
      </c>
      <c r="Q312">
        <v>2.7999999999999997E-2</v>
      </c>
      <c r="R312" s="16">
        <f t="shared" si="24"/>
        <v>1.2376093582541686E-2</v>
      </c>
    </row>
    <row r="313" spans="1:18" x14ac:dyDescent="0.3">
      <c r="A313" s="1">
        <v>43435</v>
      </c>
      <c r="B313">
        <v>94.3</v>
      </c>
      <c r="F313">
        <f t="shared" si="25"/>
        <v>1.1911149264942633</v>
      </c>
      <c r="I313">
        <v>100.343112</v>
      </c>
      <c r="J313">
        <f t="shared" si="21"/>
        <v>1.0093776641091219</v>
      </c>
      <c r="K313">
        <f t="shared" si="22"/>
        <v>95.184313725490185</v>
      </c>
      <c r="N313" s="12"/>
      <c r="O313">
        <f t="shared" si="26"/>
        <v>4.8681887366817111E-3</v>
      </c>
      <c r="P313" s="15">
        <f t="shared" si="27"/>
        <v>129.3891211167616</v>
      </c>
      <c r="Q313">
        <v>2.6000000000000002E-2</v>
      </c>
      <c r="R313" s="16">
        <f t="shared" si="24"/>
        <v>1.1899898716100553E-2</v>
      </c>
    </row>
    <row r="314" spans="1:18" x14ac:dyDescent="0.3">
      <c r="A314" s="1">
        <v>43466</v>
      </c>
      <c r="B314">
        <v>94.95</v>
      </c>
      <c r="F314">
        <f t="shared" si="25"/>
        <v>1.5616643491282556</v>
      </c>
      <c r="I314">
        <v>100.4527875</v>
      </c>
      <c r="J314">
        <f t="shared" si="21"/>
        <v>1.0104809187101951</v>
      </c>
      <c r="K314">
        <f t="shared" si="22"/>
        <v>95.94516323153303</v>
      </c>
      <c r="N314" s="12"/>
      <c r="O314">
        <f t="shared" si="26"/>
        <v>7.9934337525100485E-3</v>
      </c>
      <c r="P314" s="15">
        <f t="shared" si="27"/>
        <v>130.42338448470394</v>
      </c>
      <c r="Q314">
        <v>1.8000000000000002E-2</v>
      </c>
      <c r="R314" s="16">
        <f t="shared" si="24"/>
        <v>2.0078287833485767E-2</v>
      </c>
    </row>
    <row r="315" spans="1:18" x14ac:dyDescent="0.3">
      <c r="A315" s="1">
        <v>43497</v>
      </c>
      <c r="B315">
        <v>95.04</v>
      </c>
      <c r="F315">
        <f t="shared" si="25"/>
        <v>2.0837808807733671</v>
      </c>
      <c r="I315">
        <v>100.49266950000001</v>
      </c>
      <c r="J315">
        <f t="shared" si="21"/>
        <v>1.0108821022014944</v>
      </c>
      <c r="K315">
        <f t="shared" si="22"/>
        <v>96.074234993230036</v>
      </c>
      <c r="N315" s="12"/>
      <c r="O315">
        <f t="shared" si="26"/>
        <v>1.3452659555701629E-3</v>
      </c>
      <c r="P315" s="15">
        <f t="shared" si="27"/>
        <v>130.59883862366146</v>
      </c>
      <c r="Q315">
        <v>1.7000000000000001E-2</v>
      </c>
      <c r="R315" s="16">
        <f t="shared" si="24"/>
        <v>2.6299967042501385E-2</v>
      </c>
    </row>
    <row r="316" spans="1:18" x14ac:dyDescent="0.3">
      <c r="A316" s="1">
        <v>43525</v>
      </c>
      <c r="B316">
        <v>95.44</v>
      </c>
      <c r="F316">
        <f t="shared" si="25"/>
        <v>2.2060398372242496</v>
      </c>
      <c r="I316">
        <v>100.9712535</v>
      </c>
      <c r="J316">
        <f t="shared" si="21"/>
        <v>1.0156963040970863</v>
      </c>
      <c r="K316">
        <f t="shared" si="22"/>
        <v>96.938055263025916</v>
      </c>
      <c r="N316" s="12"/>
      <c r="O316">
        <f t="shared" si="26"/>
        <v>8.9911751038844745E-3</v>
      </c>
      <c r="P316" s="15">
        <f t="shared" si="27"/>
        <v>131.77307565009076</v>
      </c>
      <c r="Q316">
        <v>0.02</v>
      </c>
      <c r="R316" s="16">
        <f t="shared" si="24"/>
        <v>2.7399884063519248E-2</v>
      </c>
    </row>
    <row r="317" spans="1:18" x14ac:dyDescent="0.3">
      <c r="A317" s="1">
        <v>43556</v>
      </c>
      <c r="B317">
        <v>95.78</v>
      </c>
      <c r="F317">
        <f t="shared" si="25"/>
        <v>2.6031065881092719</v>
      </c>
      <c r="I317">
        <v>101.24045700000001</v>
      </c>
      <c r="J317">
        <f t="shared" si="21"/>
        <v>1.018404292663357</v>
      </c>
      <c r="K317">
        <f t="shared" si="22"/>
        <v>97.542763151296327</v>
      </c>
      <c r="N317" s="12"/>
      <c r="O317">
        <f t="shared" si="26"/>
        <v>6.2380856169399479E-3</v>
      </c>
      <c r="P317" s="15">
        <f t="shared" si="27"/>
        <v>132.59508737800354</v>
      </c>
      <c r="Q317">
        <v>0.02</v>
      </c>
      <c r="R317" s="16">
        <f t="shared" si="24"/>
        <v>3.0975430541371436E-2</v>
      </c>
    </row>
    <row r="318" spans="1:18" x14ac:dyDescent="0.3">
      <c r="A318" s="1">
        <v>43586</v>
      </c>
      <c r="B318">
        <v>95.13</v>
      </c>
      <c r="F318">
        <f t="shared" si="25"/>
        <v>2.3233301064859546</v>
      </c>
      <c r="I318">
        <v>101.8486575</v>
      </c>
      <c r="J318">
        <f t="shared" si="21"/>
        <v>1.0245223409056716</v>
      </c>
      <c r="K318">
        <f t="shared" si="22"/>
        <v>97.462810290356543</v>
      </c>
      <c r="N318" s="12"/>
      <c r="O318">
        <f t="shared" si="26"/>
        <v>-8.1966983871240018E-4</v>
      </c>
      <c r="P318" s="15">
        <f t="shared" si="27"/>
        <v>132.48640318411836</v>
      </c>
      <c r="Q318">
        <v>2.3E-2</v>
      </c>
      <c r="R318" s="16">
        <f t="shared" si="24"/>
        <v>2.8436291155571912E-2</v>
      </c>
    </row>
    <row r="319" spans="1:18" x14ac:dyDescent="0.3">
      <c r="A319" s="1">
        <v>43617</v>
      </c>
      <c r="B319">
        <v>94.99</v>
      </c>
      <c r="F319">
        <f t="shared" si="25"/>
        <v>2.1178241238443363</v>
      </c>
      <c r="I319">
        <v>101.89851</v>
      </c>
      <c r="J319">
        <f t="shared" si="21"/>
        <v>1.0250238202697959</v>
      </c>
      <c r="K319">
        <f t="shared" si="22"/>
        <v>97.367012687427902</v>
      </c>
      <c r="N319" s="12"/>
      <c r="O319">
        <f t="shared" si="26"/>
        <v>-9.8291443313858196E-4</v>
      </c>
      <c r="P319" s="15">
        <f t="shared" si="27"/>
        <v>132.35618038623406</v>
      </c>
      <c r="Q319">
        <v>2.3E-2</v>
      </c>
      <c r="R319" s="16">
        <f t="shared" si="24"/>
        <v>2.578320022680005E-2</v>
      </c>
    </row>
    <row r="320" spans="1:18" x14ac:dyDescent="0.3">
      <c r="A320" s="1">
        <v>43647</v>
      </c>
      <c r="B320">
        <v>95.41</v>
      </c>
      <c r="F320">
        <f t="shared" si="25"/>
        <v>2.4042073628850469</v>
      </c>
      <c r="I320">
        <v>102.12783150000001</v>
      </c>
      <c r="J320">
        <f t="shared" si="21"/>
        <v>1.0273306253447672</v>
      </c>
      <c r="K320">
        <f t="shared" si="22"/>
        <v>98.017614964144229</v>
      </c>
      <c r="N320" s="12"/>
      <c r="O320">
        <f t="shared" si="26"/>
        <v>6.6819578701147186E-3</v>
      </c>
      <c r="P320" s="15">
        <f t="shared" si="27"/>
        <v>133.24057880742419</v>
      </c>
      <c r="Q320">
        <v>2.2000000000000002E-2</v>
      </c>
      <c r="R320" s="16">
        <f t="shared" si="24"/>
        <v>2.8396851610285729E-2</v>
      </c>
    </row>
    <row r="321" spans="1:18" x14ac:dyDescent="0.3">
      <c r="A321" s="1">
        <v>43678</v>
      </c>
      <c r="B321">
        <v>95.43</v>
      </c>
      <c r="F321">
        <f t="shared" si="25"/>
        <v>2.557764642665239</v>
      </c>
      <c r="I321">
        <v>102.31727100000001</v>
      </c>
      <c r="J321">
        <f t="shared" si="21"/>
        <v>1.0292362469284388</v>
      </c>
      <c r="K321">
        <f t="shared" si="22"/>
        <v>98.220015044380929</v>
      </c>
      <c r="N321" s="12"/>
      <c r="O321">
        <f t="shared" si="26"/>
        <v>2.0649357802751123E-3</v>
      </c>
      <c r="P321" s="15">
        <f t="shared" si="27"/>
        <v>133.51571204598821</v>
      </c>
      <c r="Q321">
        <v>2.3E-2</v>
      </c>
      <c r="R321" s="16">
        <f t="shared" si="24"/>
        <v>2.9026969975040638E-2</v>
      </c>
    </row>
    <row r="322" spans="1:18" x14ac:dyDescent="0.3">
      <c r="A322" s="1">
        <v>43709</v>
      </c>
      <c r="B322">
        <v>95.61</v>
      </c>
      <c r="F322">
        <f t="shared" si="25"/>
        <v>2.1147068247356682</v>
      </c>
      <c r="I322">
        <v>102.3272415</v>
      </c>
      <c r="J322">
        <f t="shared" si="21"/>
        <v>1.0293365428012637</v>
      </c>
      <c r="K322">
        <f t="shared" si="22"/>
        <v>98.41486685722883</v>
      </c>
      <c r="N322" s="12"/>
      <c r="O322">
        <f t="shared" si="26"/>
        <v>1.9838300040970758E-3</v>
      </c>
      <c r="P322" s="15">
        <f t="shared" si="27"/>
        <v>133.78058452156341</v>
      </c>
      <c r="Q322">
        <v>2.1000000000000001E-2</v>
      </c>
      <c r="R322" s="16">
        <f t="shared" si="24"/>
        <v>2.3035899723313453E-2</v>
      </c>
    </row>
    <row r="323" spans="1:18" x14ac:dyDescent="0.3">
      <c r="A323" s="1">
        <v>43739</v>
      </c>
      <c r="B323">
        <v>94.84</v>
      </c>
      <c r="F323">
        <f t="shared" si="25"/>
        <v>1.7160017160017249</v>
      </c>
      <c r="I323">
        <v>103.16476349999999</v>
      </c>
      <c r="J323">
        <f t="shared" si="21"/>
        <v>1.0377613961185497</v>
      </c>
      <c r="K323">
        <f t="shared" si="22"/>
        <v>98.421290807883253</v>
      </c>
      <c r="N323" s="12"/>
      <c r="O323">
        <f t="shared" si="26"/>
        <v>6.5274189353425882E-5</v>
      </c>
      <c r="P323" s="15">
        <f t="shared" si="27"/>
        <v>133.78931694076928</v>
      </c>
      <c r="Q323">
        <v>2.5000000000000001E-2</v>
      </c>
      <c r="R323" s="16">
        <f t="shared" si="24"/>
        <v>1.9724508393358951E-2</v>
      </c>
    </row>
    <row r="324" spans="1:18" x14ac:dyDescent="0.3">
      <c r="A324" s="1">
        <v>43770</v>
      </c>
      <c r="B324">
        <v>95.01</v>
      </c>
      <c r="F324">
        <f t="shared" si="25"/>
        <v>1.3440000000000119</v>
      </c>
      <c r="I324">
        <v>103.2445275</v>
      </c>
      <c r="J324">
        <f t="shared" si="21"/>
        <v>1.0385637631011484</v>
      </c>
      <c r="K324">
        <f t="shared" si="22"/>
        <v>98.673943132240112</v>
      </c>
      <c r="N324" s="12"/>
      <c r="O324">
        <f t="shared" si="26"/>
        <v>2.5670494898306639E-3</v>
      </c>
      <c r="P324" s="15">
        <f t="shared" si="27"/>
        <v>134.13276073856687</v>
      </c>
      <c r="Q324">
        <v>2.7000000000000003E-2</v>
      </c>
      <c r="R324" s="16">
        <f t="shared" si="24"/>
        <v>1.4708477268215246E-2</v>
      </c>
    </row>
    <row r="325" spans="1:18" x14ac:dyDescent="0.3">
      <c r="A325" s="1">
        <v>43800</v>
      </c>
      <c r="B325">
        <v>95.78</v>
      </c>
      <c r="F325">
        <f t="shared" si="25"/>
        <v>1.5694591728526053</v>
      </c>
      <c r="I325">
        <v>103.354203</v>
      </c>
      <c r="J325">
        <f t="shared" si="21"/>
        <v>1.0396670177022216</v>
      </c>
      <c r="K325">
        <f t="shared" si="22"/>
        <v>99.579306955518788</v>
      </c>
      <c r="N325" s="12"/>
      <c r="O325">
        <f t="shared" si="26"/>
        <v>9.1753080351246741E-3</v>
      </c>
      <c r="P325" s="15">
        <f t="shared" si="27"/>
        <v>135.36347013594491</v>
      </c>
      <c r="Q325">
        <v>0.03</v>
      </c>
      <c r="R325" s="16">
        <f t="shared" si="24"/>
        <v>1.6173503364258962E-2</v>
      </c>
    </row>
    <row r="326" spans="1:18" x14ac:dyDescent="0.3">
      <c r="A326" s="1">
        <v>43831</v>
      </c>
      <c r="B326">
        <v>96.1</v>
      </c>
      <c r="F326">
        <f t="shared" si="25"/>
        <v>1.2111637704054656</v>
      </c>
      <c r="I326">
        <v>103.932492</v>
      </c>
      <c r="J326">
        <f t="shared" si="21"/>
        <v>1.0454841783260618</v>
      </c>
      <c r="K326">
        <f t="shared" si="22"/>
        <v>100.47102953713453</v>
      </c>
      <c r="N326" s="12"/>
      <c r="O326">
        <f t="shared" si="26"/>
        <v>8.9548984510814389E-3</v>
      </c>
      <c r="P326" s="15">
        <f t="shared" si="27"/>
        <v>136.57563626499828</v>
      </c>
      <c r="Q326">
        <v>3.5000000000000003E-2</v>
      </c>
      <c r="R326" s="16">
        <f t="shared" si="24"/>
        <v>1.2171385749584346E-2</v>
      </c>
    </row>
    <row r="327" spans="1:18" x14ac:dyDescent="0.3">
      <c r="A327" s="1"/>
      <c r="I327">
        <v>104.4011055</v>
      </c>
      <c r="J327">
        <f t="shared" si="21"/>
        <v>1.050198084348829</v>
      </c>
      <c r="N327" s="12"/>
      <c r="Q327">
        <v>3.9E-2</v>
      </c>
      <c r="R327" s="16">
        <f>AVERAGE(R317:R326)</f>
        <v>2.2843251800780073E-2</v>
      </c>
    </row>
    <row r="328" spans="1:18" x14ac:dyDescent="0.3">
      <c r="R328" s="16">
        <f>AVERAGE(R318:R327)</f>
        <v>2.2030033926720937E-2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Sáenz</dc:creator>
  <cp:lastModifiedBy>Andrés Sáenz</cp:lastModifiedBy>
  <dcterms:created xsi:type="dcterms:W3CDTF">2020-04-03T01:51:27Z</dcterms:created>
  <dcterms:modified xsi:type="dcterms:W3CDTF">2020-04-14T04:03:53Z</dcterms:modified>
</cp:coreProperties>
</file>