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lessandro Portugal\OneDrive - alunos.utfpr.edu.br\Documentos\UTFPR\Curso Excel\arquivos do curso\"/>
    </mc:Choice>
  </mc:AlternateContent>
  <xr:revisionPtr revIDLastSave="0" documentId="13_ncr:1_{474A2F13-419C-4C5B-A4A9-6699C1CBDF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to" sheetId="1" r:id="rId1"/>
    <sheet name="Regi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D6" i="1"/>
  <c r="D7" i="1"/>
  <c r="D8" i="1"/>
  <c r="D9" i="1"/>
  <c r="D10" i="1"/>
  <c r="D11" i="1"/>
  <c r="D12" i="1"/>
  <c r="D13" i="1"/>
  <c r="D14" i="1"/>
  <c r="D15" i="1"/>
  <c r="K16" i="1"/>
</calcChain>
</file>

<file path=xl/sharedStrings.xml><?xml version="1.0" encoding="utf-8"?>
<sst xmlns="http://schemas.openxmlformats.org/spreadsheetml/2006/main" count="56" uniqueCount="31">
  <si>
    <t>Entrega</t>
  </si>
  <si>
    <t>Recebedor</t>
  </si>
  <si>
    <t>Região</t>
  </si>
  <si>
    <t>Prioridade</t>
  </si>
  <si>
    <t>Status</t>
  </si>
  <si>
    <t>Data de Solicitação</t>
  </si>
  <si>
    <t>Prazo</t>
  </si>
  <si>
    <t>Data de Entrega</t>
  </si>
  <si>
    <t>Concluída/Atrasada</t>
  </si>
  <si>
    <t>Observações</t>
  </si>
  <si>
    <t>Sul</t>
  </si>
  <si>
    <t>Leste</t>
  </si>
  <si>
    <t>Oeste</t>
  </si>
  <si>
    <t>Norte</t>
  </si>
  <si>
    <t>Entrega 1</t>
  </si>
  <si>
    <t>Entrega 2</t>
  </si>
  <si>
    <t>Entrega 3</t>
  </si>
  <si>
    <t>Entrega 4</t>
  </si>
  <si>
    <t>Entrega 5</t>
  </si>
  <si>
    <t>Entrega 6</t>
  </si>
  <si>
    <t>Entrega 7</t>
  </si>
  <si>
    <t>Entrega 8</t>
  </si>
  <si>
    <t>Entrega 9</t>
  </si>
  <si>
    <t>Entrega 10</t>
  </si>
  <si>
    <t>Média</t>
  </si>
  <si>
    <t>Alta</t>
  </si>
  <si>
    <t>Baixa</t>
  </si>
  <si>
    <t>Concluída</t>
  </si>
  <si>
    <t>Nenhum</t>
  </si>
  <si>
    <t>Total</t>
  </si>
  <si>
    <t>Lista de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</si>
</sst>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36"/>
      <color theme="4" tint="-0.249977111117893"/>
      <name val="Aharoni"/>
      <charset val="177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4</xdr:row>
      <xdr:rowOff>9525</xdr:rowOff>
    </xdr:from>
    <xdr:to>
      <xdr:col>13</xdr:col>
      <xdr:colOff>190500</xdr:colOff>
      <xdr:row>8</xdr:row>
      <xdr:rowOff>47625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7EC0AC19-BCB1-4B37-852A-26E2D6EA7BAF}"/>
            </a:ext>
          </a:extLst>
        </xdr:cNvPr>
        <xdr:cNvSpPr/>
      </xdr:nvSpPr>
      <xdr:spPr>
        <a:xfrm>
          <a:off x="10906125" y="771525"/>
          <a:ext cx="1209675" cy="800100"/>
        </a:xfrm>
        <a:prstGeom prst="roundRect">
          <a:avLst>
            <a:gd name="adj" fmla="val 5953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D1D97-39D8-4B9A-B9B1-5107621AB09E}" name="Tabela1" displayName="Tabela1" ref="B5:K16" totalsRowCount="1" headerRowDxfId="20">
  <autoFilter ref="B5:K15" xr:uid="{8E0390C1-9927-4128-8D79-3364689027BB}"/>
  <tableColumns count="10">
    <tableColumn id="1" xr3:uid="{4A62DAC9-0C77-4C2C-8B3F-CE7FA72AA7B0}" name="Entrega" totalsRowLabel="Total" dataDxfId="19" totalsRowDxfId="9"/>
    <tableColumn id="2" xr3:uid="{311ADFCD-B9E1-485C-8732-225F81F61179}" name="Recebedor" dataDxfId="18" totalsRowDxfId="8"/>
    <tableColumn id="3" xr3:uid="{1D3EAE12-2B65-4A2B-8B1F-DB9749352B6A}" name="Região" dataDxfId="17" totalsRowDxfId="7">
      <calculatedColumnFormula>VLOOKUP(Tabela1[[#This Row],[Recebedor]],Regiões!$A$1:$B$4,2,0)</calculatedColumnFormula>
    </tableColumn>
    <tableColumn id="4" xr3:uid="{94630538-8084-4496-98E7-0E8E50FFC2E1}" name="Prioridade" dataDxfId="16" totalsRowDxfId="6"/>
    <tableColumn id="5" xr3:uid="{2F7C95B3-024F-478F-AF97-923368035620}" name="Status" dataDxfId="15" totalsRowDxfId="5"/>
    <tableColumn id="6" xr3:uid="{B0CE2F99-868E-44D8-BE27-87CBC2023111}" name="Data de Solicitação" dataDxfId="14" totalsRowDxfId="4"/>
    <tableColumn id="7" xr3:uid="{A9DD0B4B-04CD-42F3-B45C-176962387E06}" name="Prazo" dataDxfId="13" totalsRowDxfId="3"/>
    <tableColumn id="8" xr3:uid="{B17C1F7E-6A94-4083-B158-1988C9A71865}" name="Data de Entrega" dataDxfId="12" totalsRowDxfId="2"/>
    <tableColumn id="9" xr3:uid="{00A1B705-8FDB-4DBF-808F-16FA6464356F}" name="Concluída/Atrasada" dataDxfId="11" totalsRowDxfId="1">
      <calculatedColumnFormula>IF(Tabela1[[#This Row],[Data de Entrega]]&gt;Tabela1[[#This Row],[Prazo]],"Atrasada","Concluída no prazo")</calculatedColumnFormula>
    </tableColumn>
    <tableColumn id="10" xr3:uid="{E6D100F0-3CC7-4F56-8D9F-DF100CA9BDF3}" name="Observações" totalsRowFunction="count" dataDxfId="10" totalsRow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tabSelected="1" zoomScaleNormal="100" workbookViewId="0">
      <selection activeCell="B1" sqref="B1:K4"/>
    </sheetView>
  </sheetViews>
  <sheetFormatPr defaultRowHeight="15" x14ac:dyDescent="0.25"/>
  <cols>
    <col min="1" max="1" width="3" customWidth="1"/>
    <col min="2" max="2" width="12.28515625" bestFit="1" customWidth="1"/>
    <col min="3" max="3" width="15.140625" bestFit="1" customWidth="1"/>
    <col min="4" max="4" width="11.5703125" bestFit="1" customWidth="1"/>
    <col min="5" max="5" width="14.85546875" bestFit="1" customWidth="1"/>
    <col min="6" max="6" width="11" bestFit="1" customWidth="1"/>
    <col min="7" max="7" width="22.42578125" bestFit="1" customWidth="1"/>
    <col min="8" max="8" width="10.7109375" bestFit="1" customWidth="1"/>
    <col min="9" max="9" width="19.5703125" bestFit="1" customWidth="1"/>
    <col min="10" max="10" width="23.140625" bestFit="1" customWidth="1"/>
    <col min="11" max="11" width="16.85546875" bestFit="1" customWidth="1"/>
  </cols>
  <sheetData>
    <row r="1" spans="1:11" ht="15" customHeight="1" x14ac:dyDescent="0.25">
      <c r="A1" s="12"/>
      <c r="B1" s="10" t="s">
        <v>30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15" customHeigh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1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24.95" customHeight="1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</row>
    <row r="6" spans="1:11" ht="20.100000000000001" customHeight="1" x14ac:dyDescent="0.25">
      <c r="B6" s="1" t="s">
        <v>14</v>
      </c>
      <c r="C6" s="1">
        <v>3020</v>
      </c>
      <c r="D6" s="1" t="str">
        <f>VLOOKUP(Tabela1[[#This Row],[Recebedor]],Regiões!$A$1:$B$4,2,0)</f>
        <v>Sul</v>
      </c>
      <c r="E6" s="11" t="s">
        <v>24</v>
      </c>
      <c r="F6" s="1" t="s">
        <v>27</v>
      </c>
      <c r="G6" s="3">
        <v>42684</v>
      </c>
      <c r="H6" s="3">
        <v>42685</v>
      </c>
      <c r="I6" s="3">
        <v>42686</v>
      </c>
      <c r="J6" s="1" t="str">
        <f>IF(Tabela1[[#This Row],[Data de Entrega]]&gt;Tabela1[[#This Row],[Prazo]],"Atrasada","Concluída no prazo")</f>
        <v>Atrasada</v>
      </c>
      <c r="K6" s="1" t="s">
        <v>28</v>
      </c>
    </row>
    <row r="7" spans="1:11" ht="20.100000000000001" customHeight="1" x14ac:dyDescent="0.25">
      <c r="B7" s="1" t="s">
        <v>15</v>
      </c>
      <c r="C7" s="1">
        <v>3021</v>
      </c>
      <c r="D7" s="1" t="str">
        <f>VLOOKUP(Tabela1[[#This Row],[Recebedor]],Regiões!$A$1:$B$4,2,0)</f>
        <v>Leste</v>
      </c>
      <c r="E7" s="1" t="s">
        <v>26</v>
      </c>
      <c r="F7" s="1" t="s">
        <v>27</v>
      </c>
      <c r="G7" s="3">
        <v>42683</v>
      </c>
      <c r="H7" s="3">
        <v>42684</v>
      </c>
      <c r="I7" s="3">
        <v>42684</v>
      </c>
      <c r="J7" s="1" t="str">
        <f>IF(Tabela1[[#This Row],[Data de Entrega]]&gt;Tabela1[[#This Row],[Prazo]],"Atrasada","Concluída no prazo")</f>
        <v>Concluída no prazo</v>
      </c>
      <c r="K7" s="1" t="s">
        <v>28</v>
      </c>
    </row>
    <row r="8" spans="1:11" ht="20.100000000000001" customHeight="1" x14ac:dyDescent="0.25">
      <c r="B8" s="1" t="s">
        <v>16</v>
      </c>
      <c r="C8" s="1">
        <v>3020</v>
      </c>
      <c r="D8" s="1" t="str">
        <f>VLOOKUP(Tabela1[[#This Row],[Recebedor]],Regiões!$A$1:$B$4,2,0)</f>
        <v>Sul</v>
      </c>
      <c r="E8" s="1" t="s">
        <v>24</v>
      </c>
      <c r="F8" s="1" t="s">
        <v>27</v>
      </c>
      <c r="G8" s="3">
        <v>42685</v>
      </c>
      <c r="H8" s="3">
        <v>42685</v>
      </c>
      <c r="I8" s="3">
        <v>42685</v>
      </c>
      <c r="J8" s="1" t="str">
        <f>IF(Tabela1[[#This Row],[Data de Entrega]]&gt;Tabela1[[#This Row],[Prazo]],"Atrasada","Concluída no prazo")</f>
        <v>Concluída no prazo</v>
      </c>
      <c r="K8" s="1" t="s">
        <v>28</v>
      </c>
    </row>
    <row r="9" spans="1:11" ht="20.100000000000001" customHeight="1" x14ac:dyDescent="0.25">
      <c r="B9" s="1" t="s">
        <v>17</v>
      </c>
      <c r="C9" s="1">
        <v>3023</v>
      </c>
      <c r="D9" s="1" t="str">
        <f>VLOOKUP(Tabela1[[#This Row],[Recebedor]],Regiões!$A$1:$B$4,2,0)</f>
        <v>Norte</v>
      </c>
      <c r="E9" s="1" t="s">
        <v>25</v>
      </c>
      <c r="F9" s="1" t="s">
        <v>27</v>
      </c>
      <c r="G9" s="3">
        <v>42682</v>
      </c>
      <c r="H9" s="3">
        <v>42684</v>
      </c>
      <c r="I9" s="3">
        <v>42685</v>
      </c>
      <c r="J9" s="1" t="str">
        <f>IF(Tabela1[[#This Row],[Data de Entrega]]&gt;Tabela1[[#This Row],[Prazo]],"Atrasada","Concluída no prazo")</f>
        <v>Atrasada</v>
      </c>
      <c r="K9" s="1" t="s">
        <v>28</v>
      </c>
    </row>
    <row r="10" spans="1:11" ht="20.100000000000001" customHeight="1" x14ac:dyDescent="0.25">
      <c r="B10" s="1" t="s">
        <v>18</v>
      </c>
      <c r="C10" s="1">
        <v>3020</v>
      </c>
      <c r="D10" s="1" t="str">
        <f>VLOOKUP(Tabela1[[#This Row],[Recebedor]],Regiões!$A$1:$B$4,2,0)</f>
        <v>Sul</v>
      </c>
      <c r="E10" s="1" t="s">
        <v>25</v>
      </c>
      <c r="F10" s="1" t="s">
        <v>27</v>
      </c>
      <c r="G10" s="3">
        <v>42682</v>
      </c>
      <c r="H10" s="3">
        <v>42682</v>
      </c>
      <c r="I10" s="3">
        <v>42683</v>
      </c>
      <c r="J10" s="1" t="str">
        <f>IF(Tabela1[[#This Row],[Data de Entrega]]&gt;Tabela1[[#This Row],[Prazo]],"Atrasada","Concluída no prazo")</f>
        <v>Atrasada</v>
      </c>
      <c r="K10" s="1" t="s">
        <v>28</v>
      </c>
    </row>
    <row r="11" spans="1:11" ht="20.100000000000001" customHeight="1" x14ac:dyDescent="0.25">
      <c r="B11" s="1" t="s">
        <v>19</v>
      </c>
      <c r="C11" s="1">
        <v>3021</v>
      </c>
      <c r="D11" s="1" t="str">
        <f>VLOOKUP(Tabela1[[#This Row],[Recebedor]],Regiões!$A$1:$B$4,2,0)</f>
        <v>Leste</v>
      </c>
      <c r="E11" s="1" t="s">
        <v>24</v>
      </c>
      <c r="F11" s="1" t="s">
        <v>27</v>
      </c>
      <c r="G11" s="3">
        <v>42679</v>
      </c>
      <c r="H11" s="3">
        <v>42684</v>
      </c>
      <c r="I11" s="3">
        <v>42684</v>
      </c>
      <c r="J11" s="1" t="str">
        <f>IF(Tabela1[[#This Row],[Data de Entrega]]&gt;Tabela1[[#This Row],[Prazo]],"Atrasada","Concluída no prazo")</f>
        <v>Concluída no prazo</v>
      </c>
      <c r="K11" s="1" t="s">
        <v>28</v>
      </c>
    </row>
    <row r="12" spans="1:11" ht="20.100000000000001" customHeight="1" x14ac:dyDescent="0.25">
      <c r="B12" s="1" t="s">
        <v>20</v>
      </c>
      <c r="C12" s="1">
        <v>3020</v>
      </c>
      <c r="D12" s="1" t="str">
        <f>VLOOKUP(Tabela1[[#This Row],[Recebedor]],Regiões!$A$1:$B$4,2,0)</f>
        <v>Sul</v>
      </c>
      <c r="E12" s="1" t="s">
        <v>26</v>
      </c>
      <c r="F12" s="1" t="s">
        <v>27</v>
      </c>
      <c r="G12" s="3">
        <v>42678</v>
      </c>
      <c r="H12" s="3">
        <v>42683</v>
      </c>
      <c r="I12" s="3">
        <v>42684</v>
      </c>
      <c r="J12" s="1" t="str">
        <f>IF(Tabela1[[#This Row],[Data de Entrega]]&gt;Tabela1[[#This Row],[Prazo]],"Atrasada","Concluída no prazo")</f>
        <v>Atrasada</v>
      </c>
      <c r="K12" s="1" t="s">
        <v>28</v>
      </c>
    </row>
    <row r="13" spans="1:11" ht="20.100000000000001" customHeight="1" x14ac:dyDescent="0.25">
      <c r="B13" s="1" t="s">
        <v>21</v>
      </c>
      <c r="C13" s="1">
        <v>3022</v>
      </c>
      <c r="D13" s="1" t="str">
        <f>VLOOKUP(Tabela1[[#This Row],[Recebedor]],Regiões!$A$1:$B$4,2,0)</f>
        <v>Oeste</v>
      </c>
      <c r="E13" s="1" t="s">
        <v>24</v>
      </c>
      <c r="F13" s="1" t="s">
        <v>27</v>
      </c>
      <c r="G13" s="3">
        <v>42679</v>
      </c>
      <c r="H13" s="3">
        <v>42680</v>
      </c>
      <c r="I13" s="3">
        <v>42681</v>
      </c>
      <c r="J13" s="1" t="str">
        <f>IF(Tabela1[[#This Row],[Data de Entrega]]&gt;Tabela1[[#This Row],[Prazo]],"Atrasada","Concluída no prazo")</f>
        <v>Atrasada</v>
      </c>
      <c r="K13" s="1" t="s">
        <v>28</v>
      </c>
    </row>
    <row r="14" spans="1:11" ht="20.100000000000001" customHeight="1" x14ac:dyDescent="0.25">
      <c r="B14" s="1" t="s">
        <v>22</v>
      </c>
      <c r="C14" s="1">
        <v>3022</v>
      </c>
      <c r="D14" s="1" t="str">
        <f>VLOOKUP(Tabela1[[#This Row],[Recebedor]],Regiões!$A$1:$B$4,2,0)</f>
        <v>Oeste</v>
      </c>
      <c r="E14" s="1" t="s">
        <v>25</v>
      </c>
      <c r="F14" s="1" t="s">
        <v>27</v>
      </c>
      <c r="G14" s="3">
        <v>42677</v>
      </c>
      <c r="H14" s="3">
        <v>42679</v>
      </c>
      <c r="I14" s="3">
        <v>42680</v>
      </c>
      <c r="J14" s="1" t="str">
        <f>IF(Tabela1[[#This Row],[Data de Entrega]]&gt;Tabela1[[#This Row],[Prazo]],"Atrasada","Concluída no prazo")</f>
        <v>Atrasada</v>
      </c>
      <c r="K14" s="1" t="s">
        <v>28</v>
      </c>
    </row>
    <row r="15" spans="1:11" ht="20.100000000000001" customHeight="1" x14ac:dyDescent="0.25">
      <c r="B15" s="1" t="s">
        <v>23</v>
      </c>
      <c r="C15" s="1">
        <v>3021</v>
      </c>
      <c r="D15" s="1" t="str">
        <f>VLOOKUP(Tabela1[[#This Row],[Recebedor]],Regiões!$A$1:$B$4,2,0)</f>
        <v>Leste</v>
      </c>
      <c r="E15" s="1" t="s">
        <v>26</v>
      </c>
      <c r="F15" s="1" t="s">
        <v>27</v>
      </c>
      <c r="G15" s="3">
        <v>42677</v>
      </c>
      <c r="H15" s="3">
        <v>42679</v>
      </c>
      <c r="I15" s="3">
        <v>42679</v>
      </c>
      <c r="J15" s="1" t="str">
        <f>IF(Tabela1[[#This Row],[Data de Entrega]]&gt;Tabela1[[#This Row],[Prazo]],"Atrasada","Concluída no prazo")</f>
        <v>Concluída no prazo</v>
      </c>
      <c r="K15" s="1" t="s">
        <v>28</v>
      </c>
    </row>
    <row r="16" spans="1:11" ht="20.100000000000001" customHeight="1" x14ac:dyDescent="0.25">
      <c r="B16" s="1" t="s">
        <v>29</v>
      </c>
      <c r="C16" s="1"/>
      <c r="D16" s="1"/>
      <c r="E16" s="1"/>
      <c r="F16" s="1"/>
      <c r="G16" s="1"/>
      <c r="H16" s="1"/>
      <c r="I16" s="1"/>
      <c r="J16" s="1"/>
      <c r="K16" s="1">
        <f>SUBTOTAL(103,Tabela1[Observações])</f>
        <v>10</v>
      </c>
    </row>
  </sheetData>
  <mergeCells count="1">
    <mergeCell ref="B1:K4"/>
  </mergeCells>
  <phoneticPr fontId="2" type="noConversion"/>
  <conditionalFormatting sqref="J6:J15">
    <cfRule type="cellIs" dxfId="21" priority="1" operator="equal">
      <formula>"Atrasada"</formula>
    </cfRule>
  </conditionalFormatting>
  <dataValidations xWindow="1189" yWindow="328" count="2">
    <dataValidation type="list" allowBlank="1" showInputMessage="1" showErrorMessage="1" errorTitle="Erro" error="Desculpe, entrada inválida._x000a_Escolha uma entre as opções disponíveis no menu." promptTitle="Atenção..." prompt="Escolha entre as opções do menu." sqref="E6:E15" xr:uid="{4E5F69E1-62EE-4B98-90C8-BFA0118EA20B}">
      <formula1>"Baixa, Média, Alta"</formula1>
    </dataValidation>
    <dataValidation type="list" allowBlank="1" showInputMessage="1" showErrorMessage="1" errorTitle="Erro" error="Desculpe, entrada inválida._x000a_Escolha uma entre as opções disponíveis no menu." promptTitle="Atenção..." prompt="Escolha entre as opções do menu." sqref="F6:F15" xr:uid="{6DAF9499-AA26-421A-BFBD-B633F356E551}">
      <formula1>"Concluída, Pendente"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CD43-69CE-41AF-99FA-1C82932CEDB7}">
  <dimension ref="A1:B4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4">
        <v>3020</v>
      </c>
      <c r="B1" s="5" t="s">
        <v>10</v>
      </c>
    </row>
    <row r="2" spans="1:2" x14ac:dyDescent="0.25">
      <c r="A2" s="6">
        <v>3021</v>
      </c>
      <c r="B2" s="7" t="s">
        <v>11</v>
      </c>
    </row>
    <row r="3" spans="1:2" x14ac:dyDescent="0.25">
      <c r="A3" s="6">
        <v>3022</v>
      </c>
      <c r="B3" s="7" t="s">
        <v>12</v>
      </c>
    </row>
    <row r="4" spans="1:2" ht="15.75" thickBot="1" x14ac:dyDescent="0.3">
      <c r="A4" s="8">
        <v>3023</v>
      </c>
      <c r="B4" s="9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Regiões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Portugal</dc:creator>
  <cp:lastModifiedBy>Alessandro Portugal</cp:lastModifiedBy>
  <dcterms:created xsi:type="dcterms:W3CDTF">2015-06-05T18:19:34Z</dcterms:created>
  <dcterms:modified xsi:type="dcterms:W3CDTF">2020-06-19T05:36:40Z</dcterms:modified>
</cp:coreProperties>
</file>