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"/>
    </mc:Choice>
  </mc:AlternateContent>
  <xr:revisionPtr revIDLastSave="0" documentId="13_ncr:1_{C9FC034F-1927-484C-AA9E-20C6E1E4BF9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ela Dinâmica" sheetId="2" r:id="rId1"/>
    <sheet name="Base" sheetId="1" r:id="rId2"/>
  </sheets>
  <definedNames>
    <definedName name="_xlcn.WorksheetConnection_Projeto2.xlsxTabela1" hidden="1">Tabela1[]</definedName>
    <definedName name="_xlcn.WorksheetConnection_Projeto2.xlsxTabela3" hidden="1">Tabela3[]</definedName>
  </definedName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" name="Tabela1" connection="WorksheetConnection_Projeto 2.xlsx!Tabela1"/>
          <x15:modelTable id="Tabela3" name="Tabela3" connection="WorksheetConnection_Projeto 2.xlsx!Tabela3"/>
        </x15:modelTables>
        <x15:modelRelationships>
          <x15:modelRelationship fromTable="Tabela1" fromColumn="Novo Brinco" toTable="Tabela3" toColumn="Brinc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T3" i="1"/>
  <c r="U3" i="1" s="1"/>
  <c r="T4" i="1"/>
  <c r="G4" i="1" s="1"/>
  <c r="T5" i="1"/>
  <c r="G5" i="1" s="1"/>
  <c r="T6" i="1"/>
  <c r="G6" i="1" s="1"/>
  <c r="T7" i="1"/>
  <c r="G7" i="1" s="1"/>
  <c r="T8" i="1"/>
  <c r="G8" i="1" s="1"/>
  <c r="T9" i="1"/>
  <c r="G9" i="1" s="1"/>
  <c r="T10" i="1"/>
  <c r="G10" i="1" s="1"/>
  <c r="T11" i="1"/>
  <c r="G11" i="1" s="1"/>
  <c r="T12" i="1"/>
  <c r="G12" i="1" s="1"/>
  <c r="T13" i="1"/>
  <c r="G13" i="1" s="1"/>
  <c r="T14" i="1"/>
  <c r="G14" i="1" s="1"/>
  <c r="T15" i="1"/>
  <c r="G15" i="1" s="1"/>
  <c r="T16" i="1"/>
  <c r="G16" i="1" s="1"/>
  <c r="T17" i="1"/>
  <c r="G17" i="1" s="1"/>
  <c r="T18" i="1"/>
  <c r="G18" i="1" s="1"/>
  <c r="T19" i="1"/>
  <c r="U19" i="1" s="1"/>
  <c r="T20" i="1"/>
  <c r="G20" i="1" s="1"/>
  <c r="T21" i="1"/>
  <c r="G21" i="1" s="1"/>
  <c r="T22" i="1"/>
  <c r="G22" i="1" s="1"/>
  <c r="T23" i="1"/>
  <c r="G23" i="1" s="1"/>
  <c r="T24" i="1"/>
  <c r="G24" i="1" s="1"/>
  <c r="T25" i="1"/>
  <c r="G25" i="1" s="1"/>
  <c r="T26" i="1"/>
  <c r="G26" i="1" s="1"/>
  <c r="T27" i="1"/>
  <c r="G27" i="1" s="1"/>
  <c r="T28" i="1"/>
  <c r="G28" i="1" s="1"/>
  <c r="T29" i="1"/>
  <c r="G29" i="1" s="1"/>
  <c r="T30" i="1"/>
  <c r="G30" i="1" s="1"/>
  <c r="T31" i="1"/>
  <c r="G31" i="1" s="1"/>
  <c r="T32" i="1"/>
  <c r="G32" i="1" s="1"/>
  <c r="T33" i="1"/>
  <c r="G33" i="1" s="1"/>
  <c r="T34" i="1"/>
  <c r="G34" i="1" s="1"/>
  <c r="T35" i="1"/>
  <c r="U35" i="1" s="1"/>
  <c r="T36" i="1"/>
  <c r="G36" i="1" s="1"/>
  <c r="T37" i="1"/>
  <c r="G37" i="1" s="1"/>
  <c r="T38" i="1"/>
  <c r="G38" i="1" s="1"/>
  <c r="T39" i="1"/>
  <c r="G39" i="1" s="1"/>
  <c r="T40" i="1"/>
  <c r="G40" i="1" s="1"/>
  <c r="T41" i="1"/>
  <c r="G41" i="1" s="1"/>
  <c r="T42" i="1"/>
  <c r="G42" i="1" s="1"/>
  <c r="T43" i="1"/>
  <c r="G43" i="1" s="1"/>
  <c r="T44" i="1"/>
  <c r="G44" i="1" s="1"/>
  <c r="T45" i="1"/>
  <c r="G45" i="1" s="1"/>
  <c r="T46" i="1"/>
  <c r="G46" i="1" s="1"/>
  <c r="T47" i="1"/>
  <c r="G47" i="1" s="1"/>
  <c r="T48" i="1"/>
  <c r="G48" i="1" s="1"/>
  <c r="T49" i="1"/>
  <c r="G49" i="1" s="1"/>
  <c r="T50" i="1"/>
  <c r="G50" i="1" s="1"/>
  <c r="T51" i="1"/>
  <c r="U51" i="1" s="1"/>
  <c r="T52" i="1"/>
  <c r="G52" i="1" s="1"/>
  <c r="T53" i="1"/>
  <c r="G53" i="1" s="1"/>
  <c r="T54" i="1"/>
  <c r="G54" i="1" s="1"/>
  <c r="T55" i="1"/>
  <c r="G55" i="1" s="1"/>
  <c r="T56" i="1"/>
  <c r="G56" i="1" s="1"/>
  <c r="T57" i="1"/>
  <c r="G57" i="1" s="1"/>
  <c r="T58" i="1"/>
  <c r="G58" i="1" s="1"/>
  <c r="T59" i="1"/>
  <c r="G59" i="1" s="1"/>
  <c r="T60" i="1"/>
  <c r="G60" i="1" s="1"/>
  <c r="T61" i="1"/>
  <c r="G61" i="1" s="1"/>
  <c r="T62" i="1"/>
  <c r="G62" i="1" s="1"/>
  <c r="T63" i="1"/>
  <c r="G63" i="1" s="1"/>
  <c r="T64" i="1"/>
  <c r="G64" i="1" s="1"/>
  <c r="T65" i="1"/>
  <c r="G65" i="1" s="1"/>
  <c r="T66" i="1"/>
  <c r="G66" i="1" s="1"/>
  <c r="T67" i="1"/>
  <c r="U67" i="1" s="1"/>
  <c r="T68" i="1"/>
  <c r="G68" i="1" s="1"/>
  <c r="T69" i="1"/>
  <c r="G69" i="1" s="1"/>
  <c r="T70" i="1"/>
  <c r="G70" i="1" s="1"/>
  <c r="T71" i="1"/>
  <c r="G71" i="1" s="1"/>
  <c r="T72" i="1"/>
  <c r="G72" i="1" s="1"/>
  <c r="T73" i="1"/>
  <c r="G73" i="1" s="1"/>
  <c r="T74" i="1"/>
  <c r="G74" i="1" s="1"/>
  <c r="T75" i="1"/>
  <c r="G75" i="1" s="1"/>
  <c r="T76" i="1"/>
  <c r="G76" i="1" s="1"/>
  <c r="T77" i="1"/>
  <c r="G77" i="1" s="1"/>
  <c r="T78" i="1"/>
  <c r="G78" i="1" s="1"/>
  <c r="T79" i="1"/>
  <c r="G79" i="1" s="1"/>
  <c r="T80" i="1"/>
  <c r="G80" i="1" s="1"/>
  <c r="T81" i="1"/>
  <c r="G81" i="1" s="1"/>
  <c r="T82" i="1"/>
  <c r="G82" i="1" s="1"/>
  <c r="T83" i="1"/>
  <c r="U83" i="1" s="1"/>
  <c r="T84" i="1"/>
  <c r="G84" i="1" s="1"/>
  <c r="T85" i="1"/>
  <c r="G85" i="1" s="1"/>
  <c r="T86" i="1"/>
  <c r="G86" i="1" s="1"/>
  <c r="T87" i="1"/>
  <c r="G87" i="1" s="1"/>
  <c r="T88" i="1"/>
  <c r="G88" i="1" s="1"/>
  <c r="T89" i="1"/>
  <c r="G89" i="1" s="1"/>
  <c r="T90" i="1"/>
  <c r="G90" i="1" s="1"/>
  <c r="T91" i="1"/>
  <c r="G91" i="1" s="1"/>
  <c r="T92" i="1"/>
  <c r="G92" i="1" s="1"/>
  <c r="T93" i="1"/>
  <c r="G93" i="1" s="1"/>
  <c r="T94" i="1"/>
  <c r="G94" i="1" s="1"/>
  <c r="T95" i="1"/>
  <c r="G95" i="1" s="1"/>
  <c r="T96" i="1"/>
  <c r="G96" i="1" s="1"/>
  <c r="T97" i="1"/>
  <c r="G97" i="1" s="1"/>
  <c r="T98" i="1"/>
  <c r="G98" i="1" s="1"/>
  <c r="T99" i="1"/>
  <c r="U99" i="1" s="1"/>
  <c r="T100" i="1"/>
  <c r="G100" i="1" s="1"/>
  <c r="T101" i="1"/>
  <c r="G101" i="1" s="1"/>
  <c r="T102" i="1"/>
  <c r="G102" i="1" s="1"/>
  <c r="T103" i="1"/>
  <c r="G103" i="1" s="1"/>
  <c r="T104" i="1"/>
  <c r="G104" i="1" s="1"/>
  <c r="T105" i="1"/>
  <c r="G105" i="1" s="1"/>
  <c r="T106" i="1"/>
  <c r="G106" i="1" s="1"/>
  <c r="T107" i="1"/>
  <c r="G107" i="1" s="1"/>
  <c r="T108" i="1"/>
  <c r="G108" i="1" s="1"/>
  <c r="T109" i="1"/>
  <c r="G109" i="1" s="1"/>
  <c r="T110" i="1"/>
  <c r="G110" i="1" s="1"/>
  <c r="T111" i="1"/>
  <c r="G111" i="1" s="1"/>
  <c r="T112" i="1"/>
  <c r="G112" i="1" s="1"/>
  <c r="T113" i="1"/>
  <c r="G113" i="1" s="1"/>
  <c r="T114" i="1"/>
  <c r="G114" i="1" s="1"/>
  <c r="T115" i="1"/>
  <c r="U115" i="1" s="1"/>
  <c r="T116" i="1"/>
  <c r="G116" i="1" s="1"/>
  <c r="T117" i="1"/>
  <c r="G117" i="1" s="1"/>
  <c r="T118" i="1"/>
  <c r="G118" i="1" s="1"/>
  <c r="T119" i="1"/>
  <c r="G119" i="1" s="1"/>
  <c r="T120" i="1"/>
  <c r="G120" i="1" s="1"/>
  <c r="T121" i="1"/>
  <c r="U121" i="1" s="1"/>
  <c r="B121" i="1" s="1"/>
  <c r="T122" i="1"/>
  <c r="G122" i="1" s="1"/>
  <c r="T123" i="1"/>
  <c r="G123" i="1" s="1"/>
  <c r="T124" i="1"/>
  <c r="G124" i="1" s="1"/>
  <c r="T125" i="1"/>
  <c r="U125" i="1" s="1"/>
  <c r="B125" i="1" s="1"/>
  <c r="T126" i="1"/>
  <c r="G126" i="1" s="1"/>
  <c r="T127" i="1"/>
  <c r="G127" i="1" s="1"/>
  <c r="T128" i="1"/>
  <c r="G128" i="1" s="1"/>
  <c r="T129" i="1"/>
  <c r="U129" i="1" s="1"/>
  <c r="B129" i="1" s="1"/>
  <c r="T130" i="1"/>
  <c r="G130" i="1" s="1"/>
  <c r="T131" i="1"/>
  <c r="G131" i="1" s="1"/>
  <c r="T132" i="1"/>
  <c r="G132" i="1" s="1"/>
  <c r="T133" i="1"/>
  <c r="U133" i="1" s="1"/>
  <c r="T134" i="1"/>
  <c r="G134" i="1" s="1"/>
  <c r="T135" i="1"/>
  <c r="G135" i="1" s="1"/>
  <c r="T136" i="1"/>
  <c r="G136" i="1" s="1"/>
  <c r="T137" i="1"/>
  <c r="U137" i="1" s="1"/>
  <c r="T138" i="1"/>
  <c r="G138" i="1" s="1"/>
  <c r="T139" i="1"/>
  <c r="G139" i="1" s="1"/>
  <c r="T140" i="1"/>
  <c r="G140" i="1" s="1"/>
  <c r="T141" i="1"/>
  <c r="U141" i="1" s="1"/>
  <c r="B141" i="1" s="1"/>
  <c r="T142" i="1"/>
  <c r="G142" i="1" s="1"/>
  <c r="T143" i="1"/>
  <c r="G143" i="1" s="1"/>
  <c r="T144" i="1"/>
  <c r="G144" i="1" s="1"/>
  <c r="T145" i="1"/>
  <c r="U145" i="1" s="1"/>
  <c r="B145" i="1" s="1"/>
  <c r="T146" i="1"/>
  <c r="G146" i="1" s="1"/>
  <c r="T147" i="1"/>
  <c r="G147" i="1" s="1"/>
  <c r="T148" i="1"/>
  <c r="G148" i="1" s="1"/>
  <c r="T149" i="1"/>
  <c r="U149" i="1" s="1"/>
  <c r="T150" i="1"/>
  <c r="G150" i="1" s="1"/>
  <c r="T151" i="1"/>
  <c r="G151" i="1" s="1"/>
  <c r="T152" i="1"/>
  <c r="G152" i="1" s="1"/>
  <c r="T153" i="1"/>
  <c r="U153" i="1" s="1"/>
  <c r="T154" i="1"/>
  <c r="G154" i="1" s="1"/>
  <c r="T155" i="1"/>
  <c r="G155" i="1" s="1"/>
  <c r="T156" i="1"/>
  <c r="T157" i="1"/>
  <c r="U157" i="1" s="1"/>
  <c r="B157" i="1" s="1"/>
  <c r="T158" i="1"/>
  <c r="G158" i="1" s="1"/>
  <c r="T159" i="1"/>
  <c r="G159" i="1" s="1"/>
  <c r="T160" i="1"/>
  <c r="G160" i="1" s="1"/>
  <c r="T161" i="1"/>
  <c r="U161" i="1" s="1"/>
  <c r="B161" i="1" s="1"/>
  <c r="T162" i="1"/>
  <c r="G162" i="1" s="1"/>
  <c r="T163" i="1"/>
  <c r="G163" i="1" s="1"/>
  <c r="T164" i="1"/>
  <c r="G164" i="1" s="1"/>
  <c r="T165" i="1"/>
  <c r="U165" i="1" s="1"/>
  <c r="T166" i="1"/>
  <c r="G166" i="1" s="1"/>
  <c r="T167" i="1"/>
  <c r="G167" i="1" s="1"/>
  <c r="T168" i="1"/>
  <c r="G168" i="1" s="1"/>
  <c r="T169" i="1"/>
  <c r="U169" i="1" s="1"/>
  <c r="T170" i="1"/>
  <c r="G170" i="1" s="1"/>
  <c r="T171" i="1"/>
  <c r="G171" i="1" s="1"/>
  <c r="T172" i="1"/>
  <c r="T173" i="1"/>
  <c r="U173" i="1" s="1"/>
  <c r="B173" i="1" s="1"/>
  <c r="T174" i="1"/>
  <c r="G174" i="1" s="1"/>
  <c r="T175" i="1"/>
  <c r="G175" i="1" s="1"/>
  <c r="T176" i="1"/>
  <c r="G176" i="1" s="1"/>
  <c r="T177" i="1"/>
  <c r="U177" i="1" s="1"/>
  <c r="B177" i="1" s="1"/>
  <c r="T178" i="1"/>
  <c r="G178" i="1" s="1"/>
  <c r="T179" i="1"/>
  <c r="G179" i="1" s="1"/>
  <c r="T180" i="1"/>
  <c r="G180" i="1" s="1"/>
  <c r="T181" i="1"/>
  <c r="U181" i="1" s="1"/>
  <c r="T182" i="1"/>
  <c r="G182" i="1" s="1"/>
  <c r="T183" i="1"/>
  <c r="G183" i="1" s="1"/>
  <c r="T184" i="1"/>
  <c r="G184" i="1" s="1"/>
  <c r="T185" i="1"/>
  <c r="U185" i="1" s="1"/>
  <c r="T186" i="1"/>
  <c r="U186" i="1" s="1"/>
  <c r="T187" i="1"/>
  <c r="U187" i="1" s="1"/>
  <c r="T188" i="1"/>
  <c r="T189" i="1"/>
  <c r="U189" i="1" s="1"/>
  <c r="B189" i="1" s="1"/>
  <c r="T190" i="1"/>
  <c r="U190" i="1" s="1"/>
  <c r="T191" i="1"/>
  <c r="U191" i="1" s="1"/>
  <c r="T192" i="1"/>
  <c r="G192" i="1" s="1"/>
  <c r="T193" i="1"/>
  <c r="U193" i="1" s="1"/>
  <c r="B193" i="1" s="1"/>
  <c r="T194" i="1"/>
  <c r="U194" i="1" s="1"/>
  <c r="T195" i="1"/>
  <c r="U195" i="1" s="1"/>
  <c r="T196" i="1"/>
  <c r="G196" i="1" s="1"/>
  <c r="T197" i="1"/>
  <c r="U197" i="1" s="1"/>
  <c r="T198" i="1"/>
  <c r="U198" i="1" s="1"/>
  <c r="T199" i="1"/>
  <c r="U199" i="1" s="1"/>
  <c r="T200" i="1"/>
  <c r="G200" i="1" s="1"/>
  <c r="T201" i="1"/>
  <c r="U201" i="1" s="1"/>
  <c r="T202" i="1"/>
  <c r="U202" i="1" s="1"/>
  <c r="T203" i="1"/>
  <c r="U203" i="1" s="1"/>
  <c r="T204" i="1"/>
  <c r="G204" i="1" s="1"/>
  <c r="T205" i="1"/>
  <c r="U205" i="1" s="1"/>
  <c r="B205" i="1" s="1"/>
  <c r="T206" i="1"/>
  <c r="U206" i="1" s="1"/>
  <c r="T207" i="1"/>
  <c r="U207" i="1" s="1"/>
  <c r="T208" i="1"/>
  <c r="G208" i="1" s="1"/>
  <c r="T209" i="1"/>
  <c r="U209" i="1" s="1"/>
  <c r="B209" i="1" s="1"/>
  <c r="T210" i="1"/>
  <c r="U210" i="1" s="1"/>
  <c r="T211" i="1"/>
  <c r="U211" i="1" s="1"/>
  <c r="T212" i="1"/>
  <c r="G212" i="1" s="1"/>
  <c r="T213" i="1"/>
  <c r="U213" i="1" s="1"/>
  <c r="T214" i="1"/>
  <c r="U214" i="1" s="1"/>
  <c r="T215" i="1"/>
  <c r="U215" i="1" s="1"/>
  <c r="T216" i="1"/>
  <c r="G216" i="1" s="1"/>
  <c r="T217" i="1"/>
  <c r="U217" i="1" s="1"/>
  <c r="T218" i="1"/>
  <c r="U218" i="1" s="1"/>
  <c r="T219" i="1"/>
  <c r="U219" i="1" s="1"/>
  <c r="T220" i="1"/>
  <c r="T221" i="1"/>
  <c r="U221" i="1" s="1"/>
  <c r="B221" i="1" s="1"/>
  <c r="T222" i="1"/>
  <c r="U222" i="1" s="1"/>
  <c r="T223" i="1"/>
  <c r="U223" i="1" s="1"/>
  <c r="T224" i="1"/>
  <c r="G224" i="1" s="1"/>
  <c r="T225" i="1"/>
  <c r="U225" i="1" s="1"/>
  <c r="B225" i="1" s="1"/>
  <c r="T226" i="1"/>
  <c r="U226" i="1" s="1"/>
  <c r="T227" i="1"/>
  <c r="U227" i="1" s="1"/>
  <c r="T228" i="1"/>
  <c r="G228" i="1" s="1"/>
  <c r="T229" i="1"/>
  <c r="U229" i="1" s="1"/>
  <c r="T230" i="1"/>
  <c r="U230" i="1" s="1"/>
  <c r="T231" i="1"/>
  <c r="U231" i="1" s="1"/>
  <c r="T232" i="1"/>
  <c r="G232" i="1" s="1"/>
  <c r="T233" i="1"/>
  <c r="U233" i="1" s="1"/>
  <c r="T234" i="1"/>
  <c r="U234" i="1" s="1"/>
  <c r="T235" i="1"/>
  <c r="U235" i="1" s="1"/>
  <c r="T236" i="1"/>
  <c r="T237" i="1"/>
  <c r="U237" i="1" s="1"/>
  <c r="B237" i="1" s="1"/>
  <c r="T238" i="1"/>
  <c r="U238" i="1" s="1"/>
  <c r="T239" i="1"/>
  <c r="U239" i="1" s="1"/>
  <c r="T240" i="1"/>
  <c r="G240" i="1" s="1"/>
  <c r="T241" i="1"/>
  <c r="U241" i="1" s="1"/>
  <c r="B241" i="1" s="1"/>
  <c r="T242" i="1"/>
  <c r="U242" i="1" s="1"/>
  <c r="B242" i="1" s="1"/>
  <c r="T243" i="1"/>
  <c r="U243" i="1" s="1"/>
  <c r="T244" i="1"/>
  <c r="G244" i="1" s="1"/>
  <c r="T245" i="1"/>
  <c r="U245" i="1" s="1"/>
  <c r="T246" i="1"/>
  <c r="U246" i="1" s="1"/>
  <c r="B246" i="1" s="1"/>
  <c r="T247" i="1"/>
  <c r="U247" i="1" s="1"/>
  <c r="T248" i="1"/>
  <c r="G248" i="1" s="1"/>
  <c r="T249" i="1"/>
  <c r="U249" i="1" s="1"/>
  <c r="T250" i="1"/>
  <c r="U250" i="1" s="1"/>
  <c r="B250" i="1" s="1"/>
  <c r="T251" i="1"/>
  <c r="U251" i="1" s="1"/>
  <c r="T252" i="1"/>
  <c r="T253" i="1"/>
  <c r="U253" i="1" s="1"/>
  <c r="B253" i="1" s="1"/>
  <c r="T254" i="1"/>
  <c r="U254" i="1" s="1"/>
  <c r="B254" i="1" s="1"/>
  <c r="T255" i="1"/>
  <c r="U255" i="1" s="1"/>
  <c r="T256" i="1"/>
  <c r="G256" i="1" s="1"/>
  <c r="T257" i="1"/>
  <c r="U257" i="1" s="1"/>
  <c r="B257" i="1" s="1"/>
  <c r="T258" i="1"/>
  <c r="U258" i="1" s="1"/>
  <c r="B258" i="1" s="1"/>
  <c r="T259" i="1"/>
  <c r="U259" i="1" s="1"/>
  <c r="T260" i="1"/>
  <c r="G260" i="1" s="1"/>
  <c r="T261" i="1"/>
  <c r="U261" i="1" s="1"/>
  <c r="T262" i="1"/>
  <c r="U262" i="1" s="1"/>
  <c r="B262" i="1" s="1"/>
  <c r="T263" i="1"/>
  <c r="U263" i="1" s="1"/>
  <c r="T264" i="1"/>
  <c r="G264" i="1" s="1"/>
  <c r="T265" i="1"/>
  <c r="U265" i="1" s="1"/>
  <c r="T266" i="1"/>
  <c r="U266" i="1" s="1"/>
  <c r="B266" i="1" s="1"/>
  <c r="T267" i="1"/>
  <c r="U267" i="1" s="1"/>
  <c r="T268" i="1"/>
  <c r="G268" i="1" s="1"/>
  <c r="T269" i="1"/>
  <c r="U269" i="1" s="1"/>
  <c r="B269" i="1" s="1"/>
  <c r="T270" i="1"/>
  <c r="U270" i="1" s="1"/>
  <c r="B270" i="1" s="1"/>
  <c r="T271" i="1"/>
  <c r="U271" i="1" s="1"/>
  <c r="T272" i="1"/>
  <c r="G272" i="1" s="1"/>
  <c r="T273" i="1"/>
  <c r="U273" i="1" s="1"/>
  <c r="B273" i="1" s="1"/>
  <c r="T274" i="1"/>
  <c r="U274" i="1" s="1"/>
  <c r="B274" i="1" s="1"/>
  <c r="T275" i="1"/>
  <c r="U275" i="1" s="1"/>
  <c r="T276" i="1"/>
  <c r="G276" i="1" s="1"/>
  <c r="T277" i="1"/>
  <c r="U277" i="1" s="1"/>
  <c r="T278" i="1"/>
  <c r="U278" i="1" s="1"/>
  <c r="B278" i="1" s="1"/>
  <c r="T279" i="1"/>
  <c r="U279" i="1" s="1"/>
  <c r="T280" i="1"/>
  <c r="G280" i="1" s="1"/>
  <c r="T281" i="1"/>
  <c r="U281" i="1" s="1"/>
  <c r="T282" i="1"/>
  <c r="U282" i="1" s="1"/>
  <c r="B282" i="1" s="1"/>
  <c r="T283" i="1"/>
  <c r="U283" i="1" s="1"/>
  <c r="T284" i="1"/>
  <c r="T285" i="1"/>
  <c r="U285" i="1" s="1"/>
  <c r="B285" i="1" s="1"/>
  <c r="T286" i="1"/>
  <c r="U286" i="1" s="1"/>
  <c r="B286" i="1" s="1"/>
  <c r="T287" i="1"/>
  <c r="U287" i="1" s="1"/>
  <c r="T288" i="1"/>
  <c r="G288" i="1" s="1"/>
  <c r="T289" i="1"/>
  <c r="U289" i="1" s="1"/>
  <c r="B289" i="1" s="1"/>
  <c r="T290" i="1"/>
  <c r="U290" i="1" s="1"/>
  <c r="B290" i="1" s="1"/>
  <c r="T291" i="1"/>
  <c r="U291" i="1" s="1"/>
  <c r="T292" i="1"/>
  <c r="G292" i="1" s="1"/>
  <c r="T293" i="1"/>
  <c r="U293" i="1" s="1"/>
  <c r="T294" i="1"/>
  <c r="U294" i="1" s="1"/>
  <c r="B294" i="1" s="1"/>
  <c r="T295" i="1"/>
  <c r="U295" i="1" s="1"/>
  <c r="T296" i="1"/>
  <c r="G296" i="1" s="1"/>
  <c r="T297" i="1"/>
  <c r="U297" i="1" s="1"/>
  <c r="T298" i="1"/>
  <c r="U298" i="1" s="1"/>
  <c r="B298" i="1" s="1"/>
  <c r="T299" i="1"/>
  <c r="U299" i="1" s="1"/>
  <c r="T300" i="1"/>
  <c r="T301" i="1"/>
  <c r="U301" i="1" s="1"/>
  <c r="B301" i="1" s="1"/>
  <c r="T302" i="1"/>
  <c r="U302" i="1" s="1"/>
  <c r="B302" i="1" s="1"/>
  <c r="T303" i="1"/>
  <c r="U303" i="1" s="1"/>
  <c r="T304" i="1"/>
  <c r="G304" i="1" s="1"/>
  <c r="T305" i="1"/>
  <c r="U305" i="1" s="1"/>
  <c r="B305" i="1" s="1"/>
  <c r="T306" i="1"/>
  <c r="U306" i="1" s="1"/>
  <c r="B306" i="1" s="1"/>
  <c r="T307" i="1"/>
  <c r="U307" i="1" s="1"/>
  <c r="T308" i="1"/>
  <c r="G309" i="1" s="1"/>
  <c r="T309" i="1"/>
  <c r="U309" i="1" s="1"/>
  <c r="B310" i="1" s="1"/>
  <c r="T310" i="1"/>
  <c r="U310" i="1" s="1"/>
  <c r="B311" i="1" s="1"/>
  <c r="T311" i="1"/>
  <c r="U311" i="1" s="1"/>
  <c r="T312" i="1"/>
  <c r="G313" i="1" s="1"/>
  <c r="T313" i="1"/>
  <c r="U313" i="1" s="1"/>
  <c r="B308" i="1" s="1"/>
  <c r="T314" i="1"/>
  <c r="U314" i="1" s="1"/>
  <c r="B314" i="1" s="1"/>
  <c r="T315" i="1"/>
  <c r="U315" i="1" s="1"/>
  <c r="T316" i="1"/>
  <c r="G316" i="1" s="1"/>
  <c r="T317" i="1"/>
  <c r="U317" i="1" s="1"/>
  <c r="B317" i="1" s="1"/>
  <c r="T318" i="1"/>
  <c r="U318" i="1" s="1"/>
  <c r="B318" i="1" s="1"/>
  <c r="T319" i="1"/>
  <c r="U319" i="1" s="1"/>
  <c r="T320" i="1"/>
  <c r="G320" i="1" s="1"/>
  <c r="T321" i="1"/>
  <c r="U321" i="1" s="1"/>
  <c r="B321" i="1" s="1"/>
  <c r="T322" i="1"/>
  <c r="U322" i="1" s="1"/>
  <c r="B322" i="1" s="1"/>
  <c r="T323" i="1"/>
  <c r="U323" i="1" s="1"/>
  <c r="T324" i="1"/>
  <c r="G324" i="1" s="1"/>
  <c r="T325" i="1"/>
  <c r="U325" i="1" s="1"/>
  <c r="B325" i="1" s="1"/>
  <c r="T326" i="1"/>
  <c r="U326" i="1" s="1"/>
  <c r="B326" i="1" s="1"/>
  <c r="T327" i="1"/>
  <c r="U327" i="1" s="1"/>
  <c r="T328" i="1"/>
  <c r="G328" i="1" s="1"/>
  <c r="T329" i="1"/>
  <c r="U329" i="1" s="1"/>
  <c r="B329" i="1" s="1"/>
  <c r="T330" i="1"/>
  <c r="U330" i="1" s="1"/>
  <c r="B330" i="1" s="1"/>
  <c r="T331" i="1"/>
  <c r="U331" i="1" s="1"/>
  <c r="T332" i="1"/>
  <c r="T333" i="1"/>
  <c r="U333" i="1" s="1"/>
  <c r="B333" i="1" s="1"/>
  <c r="T334" i="1"/>
  <c r="U334" i="1" s="1"/>
  <c r="B334" i="1" s="1"/>
  <c r="T335" i="1"/>
  <c r="U335" i="1" s="1"/>
  <c r="T336" i="1"/>
  <c r="G336" i="1" s="1"/>
  <c r="T337" i="1"/>
  <c r="U337" i="1" s="1"/>
  <c r="B337" i="1" s="1"/>
  <c r="T338" i="1"/>
  <c r="U338" i="1" s="1"/>
  <c r="B338" i="1" s="1"/>
  <c r="T339" i="1"/>
  <c r="U339" i="1" s="1"/>
  <c r="T340" i="1"/>
  <c r="G340" i="1" s="1"/>
  <c r="T341" i="1"/>
  <c r="U341" i="1" s="1"/>
  <c r="B341" i="1" s="1"/>
  <c r="T342" i="1"/>
  <c r="U342" i="1" s="1"/>
  <c r="B342" i="1" s="1"/>
  <c r="T343" i="1"/>
  <c r="U343" i="1" s="1"/>
  <c r="T344" i="1"/>
  <c r="G344" i="1" s="1"/>
  <c r="T2" i="1"/>
  <c r="K2" i="1"/>
  <c r="U12" i="1" l="1"/>
  <c r="U76" i="1"/>
  <c r="B299" i="1"/>
  <c r="B291" i="1"/>
  <c r="B251" i="1"/>
  <c r="B247" i="1"/>
  <c r="B243" i="1"/>
  <c r="B239" i="1"/>
  <c r="B235" i="1"/>
  <c r="B231" i="1"/>
  <c r="B227" i="1"/>
  <c r="B223" i="1"/>
  <c r="B219" i="1"/>
  <c r="B215" i="1"/>
  <c r="B211" i="1"/>
  <c r="B207" i="1"/>
  <c r="B203" i="1"/>
  <c r="B199" i="1"/>
  <c r="B195" i="1"/>
  <c r="B191" i="1"/>
  <c r="B187" i="1"/>
  <c r="B115" i="1"/>
  <c r="B99" i="1"/>
  <c r="B83" i="1"/>
  <c r="B67" i="1"/>
  <c r="B51" i="1"/>
  <c r="B35" i="1"/>
  <c r="B19" i="1"/>
  <c r="B3" i="1"/>
  <c r="B76" i="1"/>
  <c r="B303" i="1"/>
  <c r="B295" i="1"/>
  <c r="B287" i="1"/>
  <c r="B283" i="1"/>
  <c r="B279" i="1"/>
  <c r="B275" i="1"/>
  <c r="B271" i="1"/>
  <c r="B267" i="1"/>
  <c r="B263" i="1"/>
  <c r="B259" i="1"/>
  <c r="B255" i="1"/>
  <c r="B238" i="1"/>
  <c r="B234" i="1"/>
  <c r="B230" i="1"/>
  <c r="B226" i="1"/>
  <c r="B222" i="1"/>
  <c r="B218" i="1"/>
  <c r="B214" i="1"/>
  <c r="B210" i="1"/>
  <c r="B206" i="1"/>
  <c r="B202" i="1"/>
  <c r="B198" i="1"/>
  <c r="B194" i="1"/>
  <c r="B190" i="1"/>
  <c r="B186" i="1"/>
  <c r="U268" i="1"/>
  <c r="B268" i="1" s="1"/>
  <c r="B12" i="1"/>
  <c r="U204" i="1"/>
  <c r="B204" i="1" s="1"/>
  <c r="B297" i="1"/>
  <c r="B281" i="1"/>
  <c r="B265" i="1"/>
  <c r="B249" i="1"/>
  <c r="B233" i="1"/>
  <c r="B217" i="1"/>
  <c r="B201" i="1"/>
  <c r="B185" i="1"/>
  <c r="B169" i="1"/>
  <c r="B153" i="1"/>
  <c r="B137" i="1"/>
  <c r="B307" i="1"/>
  <c r="G332" i="1"/>
  <c r="U332" i="1"/>
  <c r="B332" i="1" s="1"/>
  <c r="G300" i="1"/>
  <c r="U300" i="1"/>
  <c r="B300" i="1" s="1"/>
  <c r="G284" i="1"/>
  <c r="U284" i="1"/>
  <c r="G252" i="1"/>
  <c r="U252" i="1"/>
  <c r="G236" i="1"/>
  <c r="U236" i="1"/>
  <c r="B236" i="1" s="1"/>
  <c r="G220" i="1"/>
  <c r="U220" i="1"/>
  <c r="G188" i="1"/>
  <c r="U188" i="1"/>
  <c r="G172" i="1"/>
  <c r="U172" i="1"/>
  <c r="B172" i="1" s="1"/>
  <c r="G156" i="1"/>
  <c r="U156" i="1"/>
  <c r="U140" i="1"/>
  <c r="B140" i="1" s="1"/>
  <c r="B293" i="1"/>
  <c r="B277" i="1"/>
  <c r="B261" i="1"/>
  <c r="B245" i="1"/>
  <c r="B229" i="1"/>
  <c r="B213" i="1"/>
  <c r="B197" i="1"/>
  <c r="B181" i="1"/>
  <c r="B165" i="1"/>
  <c r="B149" i="1"/>
  <c r="B133" i="1"/>
  <c r="U124" i="1"/>
  <c r="U60" i="1"/>
  <c r="U108" i="1"/>
  <c r="U44" i="1"/>
  <c r="U92" i="1"/>
  <c r="U28" i="1"/>
  <c r="U316" i="1"/>
  <c r="B343" i="1"/>
  <c r="B339" i="1"/>
  <c r="B335" i="1"/>
  <c r="B331" i="1"/>
  <c r="B327" i="1"/>
  <c r="B323" i="1"/>
  <c r="B319" i="1"/>
  <c r="B315" i="1"/>
  <c r="B312" i="1"/>
  <c r="G339" i="1"/>
  <c r="G323" i="1"/>
  <c r="G307" i="1"/>
  <c r="G291" i="1"/>
  <c r="G275" i="1"/>
  <c r="G259" i="1"/>
  <c r="G243" i="1"/>
  <c r="G227" i="1"/>
  <c r="G211" i="1"/>
  <c r="G195" i="1"/>
  <c r="G99" i="1"/>
  <c r="G35" i="1"/>
  <c r="U344" i="1"/>
  <c r="U328" i="1"/>
  <c r="U312" i="1"/>
  <c r="U296" i="1"/>
  <c r="U280" i="1"/>
  <c r="U264" i="1"/>
  <c r="U248" i="1"/>
  <c r="U232" i="1"/>
  <c r="U216" i="1"/>
  <c r="U200" i="1"/>
  <c r="U184" i="1"/>
  <c r="U168" i="1"/>
  <c r="U152" i="1"/>
  <c r="U136" i="1"/>
  <c r="U120" i="1"/>
  <c r="U104" i="1"/>
  <c r="U88" i="1"/>
  <c r="U72" i="1"/>
  <c r="U56" i="1"/>
  <c r="U40" i="1"/>
  <c r="U24" i="1"/>
  <c r="U8" i="1"/>
  <c r="G335" i="1"/>
  <c r="G319" i="1"/>
  <c r="G303" i="1"/>
  <c r="G287" i="1"/>
  <c r="G271" i="1"/>
  <c r="G255" i="1"/>
  <c r="G239" i="1"/>
  <c r="G223" i="1"/>
  <c r="G207" i="1"/>
  <c r="G191" i="1"/>
  <c r="G83" i="1"/>
  <c r="G19" i="1"/>
  <c r="U340" i="1"/>
  <c r="U324" i="1"/>
  <c r="U308" i="1"/>
  <c r="U292" i="1"/>
  <c r="U276" i="1"/>
  <c r="U260" i="1"/>
  <c r="U244" i="1"/>
  <c r="U228" i="1"/>
  <c r="U212" i="1"/>
  <c r="U196" i="1"/>
  <c r="U180" i="1"/>
  <c r="U164" i="1"/>
  <c r="U148" i="1"/>
  <c r="U132" i="1"/>
  <c r="U116" i="1"/>
  <c r="U100" i="1"/>
  <c r="U84" i="1"/>
  <c r="U68" i="1"/>
  <c r="U52" i="1"/>
  <c r="U36" i="1"/>
  <c r="U20" i="1"/>
  <c r="U4" i="1"/>
  <c r="G331" i="1"/>
  <c r="G315" i="1"/>
  <c r="G299" i="1"/>
  <c r="G283" i="1"/>
  <c r="G267" i="1"/>
  <c r="G251" i="1"/>
  <c r="G235" i="1"/>
  <c r="G219" i="1"/>
  <c r="G203" i="1"/>
  <c r="G187" i="1"/>
  <c r="G67" i="1"/>
  <c r="G3" i="1"/>
  <c r="U336" i="1"/>
  <c r="U320" i="1"/>
  <c r="U304" i="1"/>
  <c r="U288" i="1"/>
  <c r="U272" i="1"/>
  <c r="U256" i="1"/>
  <c r="U240" i="1"/>
  <c r="U224" i="1"/>
  <c r="U208" i="1"/>
  <c r="U192" i="1"/>
  <c r="U176" i="1"/>
  <c r="U160" i="1"/>
  <c r="U144" i="1"/>
  <c r="U128" i="1"/>
  <c r="U112" i="1"/>
  <c r="U96" i="1"/>
  <c r="U80" i="1"/>
  <c r="U64" i="1"/>
  <c r="U48" i="1"/>
  <c r="U32" i="1"/>
  <c r="U16" i="1"/>
  <c r="G343" i="1"/>
  <c r="G327" i="1"/>
  <c r="G312" i="1"/>
  <c r="G295" i="1"/>
  <c r="G279" i="1"/>
  <c r="G263" i="1"/>
  <c r="G247" i="1"/>
  <c r="G231" i="1"/>
  <c r="G215" i="1"/>
  <c r="G199" i="1"/>
  <c r="G115" i="1"/>
  <c r="G51" i="1"/>
  <c r="U2" i="1"/>
  <c r="B2" i="1" s="1"/>
  <c r="U183" i="1"/>
  <c r="U179" i="1"/>
  <c r="U175" i="1"/>
  <c r="U171" i="1"/>
  <c r="U167" i="1"/>
  <c r="U163" i="1"/>
  <c r="U159" i="1"/>
  <c r="U155" i="1"/>
  <c r="U151" i="1"/>
  <c r="U147" i="1"/>
  <c r="U143" i="1"/>
  <c r="U139" i="1"/>
  <c r="U135" i="1"/>
  <c r="U131" i="1"/>
  <c r="U127" i="1"/>
  <c r="U123" i="1"/>
  <c r="U119" i="1"/>
  <c r="U111" i="1"/>
  <c r="U107" i="1"/>
  <c r="U103" i="1"/>
  <c r="U95" i="1"/>
  <c r="U91" i="1"/>
  <c r="U87" i="1"/>
  <c r="U79" i="1"/>
  <c r="U75" i="1"/>
  <c r="U71" i="1"/>
  <c r="U63" i="1"/>
  <c r="U59" i="1"/>
  <c r="U55" i="1"/>
  <c r="U47" i="1"/>
  <c r="U43" i="1"/>
  <c r="U39" i="1"/>
  <c r="U31" i="1"/>
  <c r="U27" i="1"/>
  <c r="U23" i="1"/>
  <c r="U15" i="1"/>
  <c r="U11" i="1"/>
  <c r="U7" i="1"/>
  <c r="G342" i="1"/>
  <c r="G338" i="1"/>
  <c r="G334" i="1"/>
  <c r="G330" i="1"/>
  <c r="G326" i="1"/>
  <c r="G322" i="1"/>
  <c r="G318" i="1"/>
  <c r="G314" i="1"/>
  <c r="G311" i="1"/>
  <c r="G306" i="1"/>
  <c r="G302" i="1"/>
  <c r="G298" i="1"/>
  <c r="G294" i="1"/>
  <c r="G290" i="1"/>
  <c r="G286" i="1"/>
  <c r="G282" i="1"/>
  <c r="G278" i="1"/>
  <c r="G274" i="1"/>
  <c r="G270" i="1"/>
  <c r="G266" i="1"/>
  <c r="G262" i="1"/>
  <c r="G258" i="1"/>
  <c r="G254" i="1"/>
  <c r="G250" i="1"/>
  <c r="G246" i="1"/>
  <c r="G242" i="1"/>
  <c r="G238" i="1"/>
  <c r="G234" i="1"/>
  <c r="G230" i="1"/>
  <c r="G226" i="1"/>
  <c r="G222" i="1"/>
  <c r="G218" i="1"/>
  <c r="G214" i="1"/>
  <c r="G210" i="1"/>
  <c r="G206" i="1"/>
  <c r="G202" i="1"/>
  <c r="G198" i="1"/>
  <c r="G194" i="1"/>
  <c r="G190" i="1"/>
  <c r="G186" i="1"/>
  <c r="U182" i="1"/>
  <c r="U178" i="1"/>
  <c r="U174" i="1"/>
  <c r="U170" i="1"/>
  <c r="U166" i="1"/>
  <c r="U162" i="1"/>
  <c r="U158" i="1"/>
  <c r="U154" i="1"/>
  <c r="U150" i="1"/>
  <c r="U146" i="1"/>
  <c r="U142" i="1"/>
  <c r="U138" i="1"/>
  <c r="U134" i="1"/>
  <c r="U130" i="1"/>
  <c r="U126" i="1"/>
  <c r="U122" i="1"/>
  <c r="U118" i="1"/>
  <c r="U114" i="1"/>
  <c r="U110" i="1"/>
  <c r="U106" i="1"/>
  <c r="U102" i="1"/>
  <c r="U98" i="1"/>
  <c r="U94" i="1"/>
  <c r="U90" i="1"/>
  <c r="U86" i="1"/>
  <c r="U82" i="1"/>
  <c r="U78" i="1"/>
  <c r="U74" i="1"/>
  <c r="U70" i="1"/>
  <c r="U66" i="1"/>
  <c r="U62" i="1"/>
  <c r="U58" i="1"/>
  <c r="U54" i="1"/>
  <c r="U50" i="1"/>
  <c r="U46" i="1"/>
  <c r="U42" i="1"/>
  <c r="U38" i="1"/>
  <c r="U34" i="1"/>
  <c r="U30" i="1"/>
  <c r="U26" i="1"/>
  <c r="U22" i="1"/>
  <c r="U18" i="1"/>
  <c r="U14" i="1"/>
  <c r="U10" i="1"/>
  <c r="U6" i="1"/>
  <c r="G2" i="1"/>
  <c r="G341" i="1"/>
  <c r="G337" i="1"/>
  <c r="G333" i="1"/>
  <c r="G329" i="1"/>
  <c r="G325" i="1"/>
  <c r="G321" i="1"/>
  <c r="G317" i="1"/>
  <c r="G308" i="1"/>
  <c r="G310" i="1"/>
  <c r="G305" i="1"/>
  <c r="G301" i="1"/>
  <c r="G297" i="1"/>
  <c r="G293" i="1"/>
  <c r="G289" i="1"/>
  <c r="G285" i="1"/>
  <c r="G281" i="1"/>
  <c r="G277" i="1"/>
  <c r="G273" i="1"/>
  <c r="G269" i="1"/>
  <c r="G265" i="1"/>
  <c r="G261" i="1"/>
  <c r="G257" i="1"/>
  <c r="G253" i="1"/>
  <c r="G249" i="1"/>
  <c r="G245" i="1"/>
  <c r="G241" i="1"/>
  <c r="G237" i="1"/>
  <c r="G233" i="1"/>
  <c r="G229" i="1"/>
  <c r="G225" i="1"/>
  <c r="G221" i="1"/>
  <c r="G217" i="1"/>
  <c r="G213" i="1"/>
  <c r="G209" i="1"/>
  <c r="G205" i="1"/>
  <c r="G201" i="1"/>
  <c r="G197" i="1"/>
  <c r="G193" i="1"/>
  <c r="G189" i="1"/>
  <c r="G185" i="1"/>
  <c r="G177" i="1"/>
  <c r="G169" i="1"/>
  <c r="G161" i="1"/>
  <c r="G153" i="1"/>
  <c r="G145" i="1"/>
  <c r="G137" i="1"/>
  <c r="G129" i="1"/>
  <c r="G121" i="1"/>
  <c r="G181" i="1"/>
  <c r="G173" i="1"/>
  <c r="G165" i="1"/>
  <c r="G157" i="1"/>
  <c r="G149" i="1"/>
  <c r="G141" i="1"/>
  <c r="G133" i="1"/>
  <c r="G125" i="1"/>
  <c r="U117" i="1"/>
  <c r="U113" i="1"/>
  <c r="U109" i="1"/>
  <c r="U105" i="1"/>
  <c r="U101" i="1"/>
  <c r="U97" i="1"/>
  <c r="U93" i="1"/>
  <c r="U89" i="1"/>
  <c r="U85" i="1"/>
  <c r="U81" i="1"/>
  <c r="U77" i="1"/>
  <c r="U73" i="1"/>
  <c r="U69" i="1"/>
  <c r="U65" i="1"/>
  <c r="U61" i="1"/>
  <c r="U57" i="1"/>
  <c r="U53" i="1"/>
  <c r="U49" i="1"/>
  <c r="U45" i="1"/>
  <c r="U41" i="1"/>
  <c r="U37" i="1"/>
  <c r="U33" i="1"/>
  <c r="U29" i="1"/>
  <c r="U25" i="1"/>
  <c r="U21" i="1"/>
  <c r="U17" i="1"/>
  <c r="U13" i="1"/>
  <c r="U9" i="1"/>
  <c r="U5" i="1"/>
  <c r="L2" i="1"/>
  <c r="B9" i="1" l="1"/>
  <c r="B73" i="1"/>
  <c r="B29" i="1"/>
  <c r="B109" i="1"/>
  <c r="B6" i="1"/>
  <c r="B86" i="1"/>
  <c r="B134" i="1"/>
  <c r="B182" i="1"/>
  <c r="B43" i="1"/>
  <c r="B143" i="1"/>
  <c r="B80" i="1"/>
  <c r="B52" i="1"/>
  <c r="B216" i="1"/>
  <c r="B108" i="1"/>
  <c r="B284" i="1"/>
  <c r="B41" i="1"/>
  <c r="B105" i="1"/>
  <c r="B45" i="1"/>
  <c r="B77" i="1"/>
  <c r="B38" i="1"/>
  <c r="B54" i="1"/>
  <c r="B102" i="1"/>
  <c r="B150" i="1"/>
  <c r="B23" i="1"/>
  <c r="B87" i="1"/>
  <c r="B127" i="1"/>
  <c r="B175" i="1"/>
  <c r="B208" i="1"/>
  <c r="B272" i="1"/>
  <c r="B116" i="1"/>
  <c r="B244" i="1"/>
  <c r="B24" i="1"/>
  <c r="B152" i="1"/>
  <c r="B188" i="1"/>
  <c r="B17" i="1"/>
  <c r="B33" i="1"/>
  <c r="B49" i="1"/>
  <c r="B65" i="1"/>
  <c r="B81" i="1"/>
  <c r="B97" i="1"/>
  <c r="B113" i="1"/>
  <c r="B10" i="1"/>
  <c r="B26" i="1"/>
  <c r="B42" i="1"/>
  <c r="B58" i="1"/>
  <c r="B74" i="1"/>
  <c r="B90" i="1"/>
  <c r="B106" i="1"/>
  <c r="B122" i="1"/>
  <c r="B138" i="1"/>
  <c r="B154" i="1"/>
  <c r="B170" i="1"/>
  <c r="B7" i="1"/>
  <c r="B27" i="1"/>
  <c r="B47" i="1"/>
  <c r="B71" i="1"/>
  <c r="B91" i="1"/>
  <c r="B111" i="1"/>
  <c r="B131" i="1"/>
  <c r="B147" i="1"/>
  <c r="B163" i="1"/>
  <c r="B179" i="1"/>
  <c r="B32" i="1"/>
  <c r="B96" i="1"/>
  <c r="B160" i="1"/>
  <c r="B224" i="1"/>
  <c r="B288" i="1"/>
  <c r="B4" i="1"/>
  <c r="B68" i="1"/>
  <c r="B132" i="1"/>
  <c r="B196" i="1"/>
  <c r="B260" i="1"/>
  <c r="B40" i="1"/>
  <c r="B104" i="1"/>
  <c r="B168" i="1"/>
  <c r="B232" i="1"/>
  <c r="B296" i="1"/>
  <c r="B28" i="1"/>
  <c r="B25" i="1"/>
  <c r="B57" i="1"/>
  <c r="B13" i="1"/>
  <c r="B61" i="1"/>
  <c r="B93" i="1"/>
  <c r="B22" i="1"/>
  <c r="B70" i="1"/>
  <c r="B118" i="1"/>
  <c r="B166" i="1"/>
  <c r="B63" i="1"/>
  <c r="B107" i="1"/>
  <c r="B159" i="1"/>
  <c r="B16" i="1"/>
  <c r="B144" i="1"/>
  <c r="B180" i="1"/>
  <c r="B88" i="1"/>
  <c r="B280" i="1"/>
  <c r="B156" i="1"/>
  <c r="B5" i="1"/>
  <c r="B21" i="1"/>
  <c r="B37" i="1"/>
  <c r="B53" i="1"/>
  <c r="B69" i="1"/>
  <c r="B85" i="1"/>
  <c r="B101" i="1"/>
  <c r="B117" i="1"/>
  <c r="B14" i="1"/>
  <c r="B30" i="1"/>
  <c r="B46" i="1"/>
  <c r="B62" i="1"/>
  <c r="B78" i="1"/>
  <c r="B94" i="1"/>
  <c r="B110" i="1"/>
  <c r="B126" i="1"/>
  <c r="B142" i="1"/>
  <c r="B158" i="1"/>
  <c r="B174" i="1"/>
  <c r="B11" i="1"/>
  <c r="B31" i="1"/>
  <c r="B55" i="1"/>
  <c r="B75" i="1"/>
  <c r="B95" i="1"/>
  <c r="B119" i="1"/>
  <c r="B135" i="1"/>
  <c r="B151" i="1"/>
  <c r="B167" i="1"/>
  <c r="B183" i="1"/>
  <c r="B48" i="1"/>
  <c r="B112" i="1"/>
  <c r="B176" i="1"/>
  <c r="B240" i="1"/>
  <c r="B304" i="1"/>
  <c r="B20" i="1"/>
  <c r="B84" i="1"/>
  <c r="B148" i="1"/>
  <c r="B212" i="1"/>
  <c r="B276" i="1"/>
  <c r="B56" i="1"/>
  <c r="B120" i="1"/>
  <c r="B184" i="1"/>
  <c r="B248" i="1"/>
  <c r="B92" i="1"/>
  <c r="B60" i="1"/>
  <c r="B220" i="1"/>
  <c r="B252" i="1"/>
  <c r="B89" i="1"/>
  <c r="B18" i="1"/>
  <c r="B34" i="1"/>
  <c r="B50" i="1"/>
  <c r="B66" i="1"/>
  <c r="B82" i="1"/>
  <c r="B98" i="1"/>
  <c r="B114" i="1"/>
  <c r="B130" i="1"/>
  <c r="B146" i="1"/>
  <c r="B162" i="1"/>
  <c r="B178" i="1"/>
  <c r="B15" i="1"/>
  <c r="B39" i="1"/>
  <c r="B59" i="1"/>
  <c r="B79" i="1"/>
  <c r="B103" i="1"/>
  <c r="B123" i="1"/>
  <c r="B139" i="1"/>
  <c r="B155" i="1"/>
  <c r="B171" i="1"/>
  <c r="B64" i="1"/>
  <c r="B128" i="1"/>
  <c r="B192" i="1"/>
  <c r="B256" i="1"/>
  <c r="B36" i="1"/>
  <c r="B100" i="1"/>
  <c r="B164" i="1"/>
  <c r="B228" i="1"/>
  <c r="B292" i="1"/>
  <c r="B8" i="1"/>
  <c r="B72" i="1"/>
  <c r="B136" i="1"/>
  <c r="B200" i="1"/>
  <c r="B264" i="1"/>
  <c r="B44" i="1"/>
  <c r="B124" i="1"/>
  <c r="B313" i="1"/>
  <c r="B328" i="1"/>
  <c r="B336" i="1"/>
  <c r="B309" i="1"/>
  <c r="B344" i="1"/>
  <c r="B340" i="1"/>
  <c r="B320" i="1"/>
  <c r="B316" i="1"/>
  <c r="B3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A3D3D-38D0-4093-BC84-36E2BE4CB5DC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FB34635-34FD-440E-B26D-F7754836F813}" name="WorksheetConnection_Projeto 2.xlsx!Tabela1" type="102" refreshedVersion="6" minRefreshableVersion="5">
    <extLst>
      <ext xmlns:x15="http://schemas.microsoft.com/office/spreadsheetml/2010/11/main" uri="{DE250136-89BD-433C-8126-D09CA5730AF9}">
        <x15:connection id="Tabela1">
          <x15:rangePr sourceName="_xlcn.WorksheetConnection_Projeto2.xlsxTabela1"/>
        </x15:connection>
      </ext>
    </extLst>
  </connection>
  <connection id="3" xr16:uid="{C0279D2B-A51B-4F40-9BA6-69A79F0A8C38}" name="WorksheetConnection_Projeto 2.xlsx!Tabela3" type="102" refreshedVersion="6" minRefreshableVersion="5">
    <extLst>
      <ext xmlns:x15="http://schemas.microsoft.com/office/spreadsheetml/2010/11/main" uri="{DE250136-89BD-433C-8126-D09CA5730AF9}">
        <x15:connection id="Tabela3">
          <x15:rangePr sourceName="_xlcn.WorksheetConnection_Projeto2.xlsxTabela3"/>
        </x15:connection>
      </ext>
    </extLst>
  </connection>
</connections>
</file>

<file path=xl/sharedStrings.xml><?xml version="1.0" encoding="utf-8"?>
<sst xmlns="http://schemas.openxmlformats.org/spreadsheetml/2006/main" count="1495" uniqueCount="245">
  <si>
    <t>Nascimento</t>
  </si>
  <si>
    <t>Sexo</t>
  </si>
  <si>
    <t>Raça</t>
  </si>
  <si>
    <t>Brinco</t>
  </si>
  <si>
    <t>Desmama</t>
  </si>
  <si>
    <t>Observações</t>
  </si>
  <si>
    <t>Nelore</t>
  </si>
  <si>
    <t>N150</t>
  </si>
  <si>
    <t>Morreu</t>
  </si>
  <si>
    <t>Fêmea</t>
  </si>
  <si>
    <t>F163</t>
  </si>
  <si>
    <t>N180</t>
  </si>
  <si>
    <t>Macho</t>
  </si>
  <si>
    <t>Cruzado</t>
  </si>
  <si>
    <t>N162</t>
  </si>
  <si>
    <t>F20</t>
  </si>
  <si>
    <t>F66</t>
  </si>
  <si>
    <t>F03</t>
  </si>
  <si>
    <t>F45</t>
  </si>
  <si>
    <t>N179</t>
  </si>
  <si>
    <t>N178</t>
  </si>
  <si>
    <t>F01</t>
  </si>
  <si>
    <t>F96</t>
  </si>
  <si>
    <t>F124</t>
  </si>
  <si>
    <t>F25</t>
  </si>
  <si>
    <t>F100</t>
  </si>
  <si>
    <t>F132</t>
  </si>
  <si>
    <t>N176</t>
  </si>
  <si>
    <t>N177</t>
  </si>
  <si>
    <t>F152</t>
  </si>
  <si>
    <t>F109</t>
  </si>
  <si>
    <t>F21</t>
  </si>
  <si>
    <t>F171</t>
  </si>
  <si>
    <t>N170</t>
  </si>
  <si>
    <t>N172</t>
  </si>
  <si>
    <t>F97</t>
  </si>
  <si>
    <t>F22</t>
  </si>
  <si>
    <t>F29</t>
  </si>
  <si>
    <t>F101</t>
  </si>
  <si>
    <t>F58</t>
  </si>
  <si>
    <t>F102</t>
  </si>
  <si>
    <t>F135</t>
  </si>
  <si>
    <t>F83</t>
  </si>
  <si>
    <t>F56</t>
  </si>
  <si>
    <t>F78</t>
  </si>
  <si>
    <t>F80</t>
  </si>
  <si>
    <t>F50</t>
  </si>
  <si>
    <t>F114</t>
  </si>
  <si>
    <t>F99</t>
  </si>
  <si>
    <t>F106</t>
  </si>
  <si>
    <t>F34</t>
  </si>
  <si>
    <t>F04</t>
  </si>
  <si>
    <t>F27</t>
  </si>
  <si>
    <t>F142</t>
  </si>
  <si>
    <t>F75</t>
  </si>
  <si>
    <t>F13</t>
  </si>
  <si>
    <t>Novilha do Paulo</t>
  </si>
  <si>
    <t>F43</t>
  </si>
  <si>
    <t>F153</t>
  </si>
  <si>
    <t>F90</t>
  </si>
  <si>
    <t>F16</t>
  </si>
  <si>
    <t>F52</t>
  </si>
  <si>
    <t>N174</t>
  </si>
  <si>
    <t>F94</t>
  </si>
  <si>
    <t>F73</t>
  </si>
  <si>
    <t>F15</t>
  </si>
  <si>
    <t>F107</t>
  </si>
  <si>
    <t>F38</t>
  </si>
  <si>
    <t>F87</t>
  </si>
  <si>
    <t>F139</t>
  </si>
  <si>
    <t>F12</t>
  </si>
  <si>
    <t>F72</t>
  </si>
  <si>
    <t>F47</t>
  </si>
  <si>
    <t>F85</t>
  </si>
  <si>
    <t>F126</t>
  </si>
  <si>
    <t>F33</t>
  </si>
  <si>
    <t>F118</t>
  </si>
  <si>
    <t>F74</t>
  </si>
  <si>
    <t>F11</t>
  </si>
  <si>
    <t>F08</t>
  </si>
  <si>
    <t>F59</t>
  </si>
  <si>
    <t>F65</t>
  </si>
  <si>
    <t>F60</t>
  </si>
  <si>
    <t>F76</t>
  </si>
  <si>
    <t>F49</t>
  </si>
  <si>
    <t>F125</t>
  </si>
  <si>
    <t>F119</t>
  </si>
  <si>
    <t>F06</t>
  </si>
  <si>
    <t>F112</t>
  </si>
  <si>
    <t>F17</t>
  </si>
  <si>
    <t>F122</t>
  </si>
  <si>
    <t>F133</t>
  </si>
  <si>
    <t>F40</t>
  </si>
  <si>
    <t>F136</t>
  </si>
  <si>
    <t>F26</t>
  </si>
  <si>
    <t>N165</t>
  </si>
  <si>
    <t>F157</t>
  </si>
  <si>
    <t>N143</t>
  </si>
  <si>
    <t>F10</t>
  </si>
  <si>
    <t>F127</t>
  </si>
  <si>
    <t>F57</t>
  </si>
  <si>
    <t>F91</t>
  </si>
  <si>
    <t>F54</t>
  </si>
  <si>
    <t>F44</t>
  </si>
  <si>
    <t>F69</t>
  </si>
  <si>
    <t>F154</t>
  </si>
  <si>
    <t>F98</t>
  </si>
  <si>
    <t>Morreu dia 24/04/2014</t>
  </si>
  <si>
    <t>N143? Trocar brinco</t>
  </si>
  <si>
    <t>N168</t>
  </si>
  <si>
    <t>F108</t>
  </si>
  <si>
    <t>F120</t>
  </si>
  <si>
    <t>F28</t>
  </si>
  <si>
    <t>F111</t>
  </si>
  <si>
    <t>F18</t>
  </si>
  <si>
    <t>F95</t>
  </si>
  <si>
    <t>N167</t>
  </si>
  <si>
    <t>N164</t>
  </si>
  <si>
    <t>N181</t>
  </si>
  <si>
    <t>F159</t>
  </si>
  <si>
    <t>N059</t>
  </si>
  <si>
    <t>F155</t>
  </si>
  <si>
    <t>F141</t>
  </si>
  <si>
    <t>F144</t>
  </si>
  <si>
    <t>F81</t>
  </si>
  <si>
    <t>F113</t>
  </si>
  <si>
    <t>F77</t>
  </si>
  <si>
    <t>F37</t>
  </si>
  <si>
    <t>N060</t>
  </si>
  <si>
    <t>F129</t>
  </si>
  <si>
    <t>F104</t>
  </si>
  <si>
    <t>F110</t>
  </si>
  <si>
    <t>N173</t>
  </si>
  <si>
    <t>F70</t>
  </si>
  <si>
    <t>F14</t>
  </si>
  <si>
    <t>F149</t>
  </si>
  <si>
    <t>F68</t>
  </si>
  <si>
    <t>F158</t>
  </si>
  <si>
    <t>F82</t>
  </si>
  <si>
    <t>N169</t>
  </si>
  <si>
    <t>F23</t>
  </si>
  <si>
    <t>F92</t>
  </si>
  <si>
    <t>F41</t>
  </si>
  <si>
    <t>F116</t>
  </si>
  <si>
    <t>F134</t>
  </si>
  <si>
    <t>F84</t>
  </si>
  <si>
    <t>F36</t>
  </si>
  <si>
    <t>F51</t>
  </si>
  <si>
    <t>F09</t>
  </si>
  <si>
    <t>F31</t>
  </si>
  <si>
    <t>F62</t>
  </si>
  <si>
    <t>F32</t>
  </si>
  <si>
    <t>F71</t>
  </si>
  <si>
    <t>F140</t>
  </si>
  <si>
    <t>F42</t>
  </si>
  <si>
    <t>F67</t>
  </si>
  <si>
    <t>F86</t>
  </si>
  <si>
    <t>F39</t>
  </si>
  <si>
    <t>Filha de 1ª cria</t>
  </si>
  <si>
    <t>N181? Trocar brinco</t>
  </si>
  <si>
    <t>N144? Trocar brinco</t>
  </si>
  <si>
    <t>Abate 16/03/2017</t>
  </si>
  <si>
    <t>Morreu enforcado na árvore</t>
  </si>
  <si>
    <t>Nascido em 2013 até aqui 62M e 69F</t>
  </si>
  <si>
    <t>Morreu dia 16/07/2014</t>
  </si>
  <si>
    <t>F151</t>
  </si>
  <si>
    <t>F64</t>
  </si>
  <si>
    <t>F115</t>
  </si>
  <si>
    <t>F19</t>
  </si>
  <si>
    <t>F123</t>
  </si>
  <si>
    <t>F131</t>
  </si>
  <si>
    <t>F121</t>
  </si>
  <si>
    <t>F146</t>
  </si>
  <si>
    <t>N062</t>
  </si>
  <si>
    <t>F130</t>
  </si>
  <si>
    <t>N166</t>
  </si>
  <si>
    <t>F05</t>
  </si>
  <si>
    <t>N13</t>
  </si>
  <si>
    <t>F07</t>
  </si>
  <si>
    <t>F46</t>
  </si>
  <si>
    <t>F48</t>
  </si>
  <si>
    <t>F61</t>
  </si>
  <si>
    <t>F89</t>
  </si>
  <si>
    <t>N157</t>
  </si>
  <si>
    <t>F014</t>
  </si>
  <si>
    <t>F35</t>
  </si>
  <si>
    <t>F137</t>
  </si>
  <si>
    <t>F103</t>
  </si>
  <si>
    <t>F93</t>
  </si>
  <si>
    <t>N016</t>
  </si>
  <si>
    <t>F007</t>
  </si>
  <si>
    <t>Morreu dia 21/10/2014</t>
  </si>
  <si>
    <t>Morreu dia 21/06/2014</t>
  </si>
  <si>
    <t>Filha de 1ª cria - Abate 16/03/2017</t>
  </si>
  <si>
    <t>Filha de novilha 1ª cria - brionco 13</t>
  </si>
  <si>
    <t>N180? Trocar brinco</t>
  </si>
  <si>
    <t>Filha novilha 1ª cria? Brinco F014 - Abate 16/03/2017</t>
  </si>
  <si>
    <t>Filha novilha 1ª cria - brinco 16 (mãe)</t>
  </si>
  <si>
    <t>Filha novilha 1ª cria - brinco F007 - Abate 16/03/2017</t>
  </si>
  <si>
    <t>F24</t>
  </si>
  <si>
    <t>F117</t>
  </si>
  <si>
    <t>F029</t>
  </si>
  <si>
    <t>N12</t>
  </si>
  <si>
    <t>N14</t>
  </si>
  <si>
    <t>F105</t>
  </si>
  <si>
    <t>N161</t>
  </si>
  <si>
    <t>F79</t>
  </si>
  <si>
    <t>Filha novilha 1ª cria?</t>
  </si>
  <si>
    <t>Filha novilha 1ª? Brinco 12?</t>
  </si>
  <si>
    <t>F181</t>
  </si>
  <si>
    <t>F179</t>
  </si>
  <si>
    <t>F63</t>
  </si>
  <si>
    <t>F002</t>
  </si>
  <si>
    <t>N08</t>
  </si>
  <si>
    <t>F55</t>
  </si>
  <si>
    <t>F30</t>
  </si>
  <si>
    <t>F53</t>
  </si>
  <si>
    <t>Guzerá</t>
  </si>
  <si>
    <t>Morreram</t>
  </si>
  <si>
    <t>Abates</t>
  </si>
  <si>
    <t>Total Geral</t>
  </si>
  <si>
    <t>Contagem de Nascimento</t>
  </si>
  <si>
    <t>Perdas Totais</t>
  </si>
  <si>
    <t>Contagem Nascimentos por raça</t>
  </si>
  <si>
    <t>Tipo de perda</t>
  </si>
  <si>
    <t>Observação</t>
  </si>
  <si>
    <t>Morreu - vaca do pé quebrado</t>
  </si>
  <si>
    <t>Filha novilha 1ª cria? Brinco F029? - Abate 16/03/17</t>
  </si>
  <si>
    <t>Vaca do pé quebrado</t>
  </si>
  <si>
    <t>Abate</t>
  </si>
  <si>
    <t>Data da perda</t>
  </si>
  <si>
    <t>Enforcado no árvore</t>
  </si>
  <si>
    <t>Repetição</t>
  </si>
  <si>
    <t>Novos brincos</t>
  </si>
  <si>
    <t>Filliação</t>
  </si>
  <si>
    <t>Novo Brinco</t>
  </si>
  <si>
    <t>Contagem de Brinco</t>
  </si>
  <si>
    <t>Contagem Perdas por tipo</t>
  </si>
  <si>
    <t>Tipo</t>
  </si>
  <si>
    <t>F100I</t>
  </si>
  <si>
    <t>F09I</t>
  </si>
  <si>
    <t>F116I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</si>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</sst>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28"/>
      <name val="Arial Nova"/>
      <family val="2"/>
    </font>
    <font>
      <b/>
      <i/>
      <sz val="18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</font>
      <numFmt numFmtId="164" formatCode="[$-416]mmm\-yy;@"/>
      <alignment horizontal="center" vertical="center" textRotation="0" wrapText="0" indent="0" justifyLastLine="0" shrinkToFit="0" readingOrder="0"/>
    </dxf>
    <dxf>
      <numFmt numFmtId="164" formatCode="[$-416]mmm\-yy;@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</font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D0000A"/>
      </font>
      <fill>
        <patternFill patternType="none">
          <bgColor auto="1"/>
        </patternFill>
      </fill>
    </dxf>
    <dxf>
      <font>
        <color rgb="FFD0000A"/>
      </font>
    </dxf>
  </dxfs>
  <tableStyles count="0" defaultTableStyle="TableStyleMedium2" defaultPivotStyle="PivotStyleLight16"/>
  <colors>
    <mruColors>
      <color rgb="FFD000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pivotCacheDefinition" Target="pivotCache/pivotCacheDefinition2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ssandro Portugal" refreshedDate="44003.867308796296" createdVersion="6" refreshedVersion="6" minRefreshableVersion="3" recordCount="23" xr:uid="{EFDD576F-5E31-439F-A40D-D0125E160C35}">
  <cacheSource type="worksheet">
    <worksheetSource name="Tabela3"/>
  </cacheSource>
  <cacheFields count="6">
    <cacheField name="Brinco" numFmtId="0">
      <sharedItems count="23">
        <s v="N150"/>
        <s v="F45"/>
        <s v="F171"/>
        <s v="F72"/>
        <s v="F95"/>
        <s v="F70"/>
        <s v="N169"/>
        <s v="F92"/>
        <s v="F41"/>
        <s v="F51"/>
        <s v="F31"/>
        <s v="F62"/>
        <s v="F42"/>
        <s v="F151"/>
        <s v="F115"/>
        <s v="F131"/>
        <s v="N062"/>
        <s v="F100"/>
        <s v="F014"/>
        <s v="F007"/>
        <s v="F029"/>
        <s v="F09"/>
        <s v="F116"/>
      </sharedItems>
    </cacheField>
    <cacheField name="Tipo de perda" numFmtId="0">
      <sharedItems count="2">
        <s v="Morreu"/>
        <s v="Abate"/>
      </sharedItems>
    </cacheField>
    <cacheField name="Data da perda" numFmtId="14">
      <sharedItems containsNonDate="0" containsDate="1" containsString="0" containsBlank="1" minDate="2014-04-24T00:00:00" maxDate="2017-03-17T00:00:00" count="6">
        <m/>
        <d v="2014-04-24T00:00:00"/>
        <d v="2017-03-16T00:00:00"/>
        <d v="2014-07-16T00:00:00"/>
        <d v="2014-10-21T00:00:00"/>
        <d v="2014-06-21T00:00:00"/>
      </sharedItems>
      <fieldGroup par="5" base="2">
        <rangePr groupBy="months" startDate="2014-04-24T00:00:00" endDate="2017-03-17T00:00:00"/>
        <groupItems count="14">
          <s v="(vazio)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7/03/2017"/>
        </groupItems>
      </fieldGroup>
    </cacheField>
    <cacheField name="Observação" numFmtId="0">
      <sharedItems containsBlank="1"/>
    </cacheField>
    <cacheField name="Trimestres" numFmtId="0" databaseField="0">
      <fieldGroup base="2">
        <rangePr groupBy="quarters" startDate="2014-04-24T00:00:00" endDate="2017-03-17T00:00:00"/>
        <groupItems count="6">
          <s v="&lt;24/04/2014"/>
          <s v="Trim1"/>
          <s v="Trim2"/>
          <s v="Trim3"/>
          <s v="Trim4"/>
          <s v="&gt;17/03/2017"/>
        </groupItems>
      </fieldGroup>
    </cacheField>
    <cacheField name="Anos" numFmtId="0" databaseField="0">
      <fieldGroup base="2">
        <rangePr groupBy="years" startDate="2014-04-24T00:00:00" endDate="2017-03-17T00:00:00"/>
        <groupItems count="6">
          <s v="&lt;24/04/2014"/>
          <s v="2014"/>
          <s v="2015"/>
          <s v="2016"/>
          <s v="2017"/>
          <s v="&gt;17/03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ssandro Portugal" refreshedDate="44004.070569675925" createdVersion="6" refreshedVersion="6" minRefreshableVersion="3" recordCount="343" xr:uid="{53DCCFCA-FA5E-4FDE-8BB3-41286D7129D5}">
  <cacheSource type="worksheet">
    <worksheetSource name="Tabela1"/>
  </cacheSource>
  <cacheFields count="10">
    <cacheField name="Brinco" numFmtId="0">
      <sharedItems/>
    </cacheField>
    <cacheField name="Novo Brinco" numFmtId="0">
      <sharedItems/>
    </cacheField>
    <cacheField name="Raça" numFmtId="0">
      <sharedItems count="3">
        <s v="Nelore"/>
        <s v="Cruzado"/>
        <s v="Guzerá"/>
      </sharedItems>
    </cacheField>
    <cacheField name="Sexo" numFmtId="0">
      <sharedItems count="2">
        <s v="Fêmea"/>
        <s v="Macho"/>
      </sharedItems>
    </cacheField>
    <cacheField name="Nascimento" numFmtId="14">
      <sharedItems containsSemiMixedTypes="0" containsNonDate="0" containsDate="1" containsString="0" minDate="2013-05-20T00:00:00" maxDate="2015-12-22T00:00:00" count="200">
        <d v="2013-05-20T00:00:00"/>
        <d v="2013-06-26T00:00:00"/>
        <d v="2013-06-28T00:00:00"/>
        <d v="2013-07-05T00:00:00"/>
        <d v="2013-07-25T00:00:00"/>
        <d v="2013-07-29T00:00:00"/>
        <d v="2013-08-01T00:00:00"/>
        <d v="2013-08-04T00:00:00"/>
        <d v="2013-08-08T00:00:00"/>
        <d v="2013-08-12T00:00:00"/>
        <d v="2013-08-13T00:00:00"/>
        <d v="2013-08-15T00:00:00"/>
        <d v="2013-08-18T00:00:00"/>
        <d v="2013-08-20T00:00:00"/>
        <d v="2013-08-27T00:00:00"/>
        <d v="2013-08-29T00:00:00"/>
        <d v="2013-08-30T00:00:00"/>
        <d v="2013-09-02T00:00:00"/>
        <d v="2013-09-03T00:00:00"/>
        <d v="2013-09-06T00:00:00"/>
        <d v="2013-09-07T00:00:00"/>
        <d v="2013-09-08T00:00:00"/>
        <d v="2013-09-09T00:00:00"/>
        <d v="2013-09-10T00:00:00"/>
        <d v="2013-09-12T00:00:00"/>
        <d v="2013-09-13T00:00:00"/>
        <d v="2013-09-18T00:00:00"/>
        <d v="2013-09-19T00:00:00"/>
        <d v="2013-09-20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4T00:00:00"/>
        <d v="2013-10-05T00:00:00"/>
        <d v="2013-10-07T00:00:00"/>
        <d v="2013-10-09T00:00:00"/>
        <d v="2013-10-10T00:00:00"/>
        <d v="2013-10-11T00:00:00"/>
        <d v="2013-10-14T00:00:00"/>
        <d v="2013-10-15T00:00:00"/>
        <d v="2013-10-17T00:00:00"/>
        <d v="2013-10-20T00:00:00"/>
        <d v="2013-10-21T00:00:00"/>
        <d v="2013-10-24T00:00:00"/>
        <d v="2013-10-27T00:00:00"/>
        <d v="2013-10-31T00:00:00"/>
        <d v="2013-11-01T00:00:00"/>
        <d v="2013-11-06T00:00:00"/>
        <d v="2013-11-10T00:00:00"/>
        <d v="2013-11-11T00:00:00"/>
        <d v="2013-11-15T00:00:00"/>
        <d v="2013-11-19T00:00:00"/>
        <d v="2013-11-20T00:00:00"/>
        <d v="2013-11-21T00:00:00"/>
        <d v="2013-11-27T00:00:00"/>
        <d v="2013-11-28T00:00:00"/>
        <d v="2013-12-01T00:00:00"/>
        <d v="2013-12-11T00:00:00"/>
        <d v="2013-12-14T00:00:00"/>
        <d v="2013-11-16T00:00:00"/>
        <d v="2013-12-16T00:00:00"/>
        <d v="2013-12-19T00:00:00"/>
        <d v="2013-12-26T00:00:00"/>
        <d v="2014-01-01T00:00:00"/>
        <d v="2014-01-02T00:00:00"/>
        <d v="2014-01-06T00:00:00"/>
        <d v="2014-01-09T00:00:00"/>
        <d v="2014-01-17T00:00:00"/>
        <d v="2014-01-27T00:00:00"/>
        <d v="2014-02-02T00:00:00"/>
        <d v="2014-02-10T00:00:00"/>
        <d v="2014-03-02T00:00:00"/>
        <d v="2014-03-28T00:00:00"/>
        <d v="2014-04-19T00:00:00"/>
        <d v="2014-04-21T00:00:00"/>
        <d v="2014-04-26T00:00:00"/>
        <d v="2014-05-17T00:00:00"/>
        <d v="2014-06-11T00:00:00"/>
        <d v="2014-06-15T00:00:00"/>
        <d v="2014-06-19T00:00:00"/>
        <d v="2014-08-26T00:00:00"/>
        <d v="2014-08-28T00:00:00"/>
        <d v="2014-08-29T00:00:00"/>
        <d v="2014-08-30T00:00:00"/>
        <d v="2014-09-01T00:00:00"/>
        <d v="2014-09-05T00:00:00"/>
        <d v="2014-09-07T00:00:00"/>
        <d v="2014-09-10T00:00:00"/>
        <d v="2014-09-16T00:00:00"/>
        <d v="2014-09-17T00:00:00"/>
        <d v="2014-09-20T00:00:00"/>
        <d v="2014-09-22T00:00:00"/>
        <d v="2014-09-25T00:00:00"/>
        <d v="2014-09-29T00:00:00"/>
        <d v="2014-09-30T00:00:00"/>
        <d v="2014-10-02T00:00:00"/>
        <d v="2014-10-06T00:00:00"/>
        <d v="2014-10-08T00:00:00"/>
        <d v="2014-10-09T00:00:00"/>
        <d v="2014-10-10T00:00:00"/>
        <d v="2014-10-11T00:00:00"/>
        <d v="2014-10-13T00:00:00"/>
        <d v="2014-10-17T00:00:00"/>
        <d v="2014-10-18T00:00:00"/>
        <d v="2014-10-21T00:00:00"/>
        <d v="2014-10-22T00:00:00"/>
        <d v="2014-10-25T00:00:00"/>
        <d v="2014-10-27T00:00:00"/>
        <d v="2014-10-28T00:00:00"/>
        <d v="2014-10-29T00:00:00"/>
        <d v="2014-10-30T00:00:00"/>
        <d v="2014-11-01T00:00:00"/>
        <d v="2014-11-05T00:00:00"/>
        <d v="2014-11-06T00:00:00"/>
        <d v="2014-11-09T00:00:00"/>
        <d v="2014-11-10T00:00:00"/>
        <d v="2014-11-12T00:00:00"/>
        <d v="2014-11-18T00:00:00"/>
        <d v="2014-11-19T00:00:00"/>
        <d v="2014-11-20T00:00:00"/>
        <d v="2014-11-22T00:00:00"/>
        <d v="2014-11-25T00:00:00"/>
        <d v="2014-11-26T00:00:00"/>
        <d v="2014-11-28T00:00:00"/>
        <d v="2014-12-01T00:00:00"/>
        <d v="2014-12-03T00:00:00"/>
        <d v="2014-12-05T00:00:00"/>
        <d v="2014-12-10T00:00:00"/>
        <d v="2014-12-14T00:00:00"/>
        <d v="2014-12-18T00:00:00"/>
        <d v="2014-12-20T00:00:00"/>
        <d v="2014-12-24T00:00:00"/>
        <d v="2014-12-25T00:00:00"/>
        <d v="2014-12-29T00:00:00"/>
        <d v="2014-12-31T00:00:00"/>
        <d v="2015-01-01T00:00:00"/>
        <d v="2015-01-02T00:00:00"/>
        <d v="2015-01-03T00:00:00"/>
        <d v="2015-01-05T00:00:00"/>
        <d v="2015-01-07T00:00:00"/>
        <d v="2015-01-09T00:00:00"/>
        <d v="2015-01-10T00:00:00"/>
        <d v="2015-01-12T00:00:00"/>
        <d v="2015-01-13T00:00:00"/>
        <d v="2015-01-15T00:00:00"/>
        <d v="2015-01-16T00:00:00"/>
        <d v="2015-01-17T00:00:00"/>
        <d v="2015-01-19T00:00:00"/>
        <d v="2015-01-20T00:00:00"/>
        <d v="2015-01-21T00:00:00"/>
        <d v="2015-01-23T00:00:00"/>
        <d v="2015-02-05T00:00:00"/>
        <d v="2015-03-28T00:00:00"/>
        <d v="2015-06-01T00:00:00"/>
        <d v="2015-06-27T00:00:00"/>
        <d v="2015-06-30T00:00:00"/>
        <d v="2015-07-13T00:00:00"/>
        <d v="2015-07-21T00:00:00"/>
        <d v="2015-07-22T00:00:00"/>
        <d v="2015-07-29T00:00:00"/>
        <d v="2015-08-03T00:00:00"/>
        <d v="2015-08-04T00:00:00"/>
        <d v="2015-08-05T00:00:00"/>
        <d v="2015-08-08T00:00:00"/>
        <d v="2015-08-14T00:00:00"/>
        <d v="2015-08-17T00:00:00"/>
        <d v="2015-08-19T00:00:00"/>
        <d v="2015-08-21T00:00:00"/>
        <d v="2015-08-25T00:00:00"/>
        <d v="2015-08-29T00:00:00"/>
        <d v="2015-09-15T00:00:00"/>
        <d v="2015-09-19T00:00:00"/>
        <d v="2015-09-22T00:00:00"/>
        <d v="2015-09-24T00:00:00"/>
        <d v="2015-09-26T00:00:00"/>
        <d v="2015-09-29T00:00:00"/>
        <d v="2015-09-30T00:00:00"/>
        <d v="2015-10-12T00:00:00"/>
        <d v="2015-10-13T00:00:00"/>
        <d v="2015-10-16T00:00:00"/>
        <d v="2015-10-19T00:00:00"/>
        <d v="2015-10-23T00:00:00"/>
        <d v="2015-10-27T00:00:00"/>
        <d v="2015-10-28T00:00:00"/>
        <d v="2015-11-06T00:00:00"/>
        <d v="2015-11-09T00:00:00"/>
        <d v="2015-11-12T00:00:00"/>
        <d v="2015-11-16T00:00:00"/>
        <d v="2015-11-19T00:00:00"/>
        <d v="2015-11-25T00:00:00"/>
        <d v="2015-12-04T00:00:00"/>
        <d v="2015-12-07T00:00:00"/>
        <d v="2015-12-10T00:00:00"/>
        <d v="2015-12-11T00:00:00"/>
        <d v="2015-12-13T00:00:00"/>
        <d v="2015-12-21T00:00:00"/>
      </sharedItems>
      <fieldGroup par="9" base="4">
        <rangePr groupBy="months" startDate="2013-05-20T00:00:00" endDate="2015-12-22T00:00:00"/>
        <groupItems count="14">
          <s v="&lt;20/05/201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2/12/2015"/>
        </groupItems>
      </fieldGroup>
    </cacheField>
    <cacheField name="Desmama" numFmtId="164">
      <sharedItems containsSemiMixedTypes="0" containsNonDate="0" containsDate="1" containsString="0" minDate="2014-01-01T00:00:00" maxDate="2016-08-02T00:00:00"/>
    </cacheField>
    <cacheField name="Filliação" numFmtId="164">
      <sharedItems/>
    </cacheField>
    <cacheField name="Observações" numFmtId="0">
      <sharedItems containsBlank="1"/>
    </cacheField>
    <cacheField name="Trimestres" numFmtId="0" databaseField="0">
      <fieldGroup base="4">
        <rangePr groupBy="quarters" startDate="2013-05-20T00:00:00" endDate="2015-12-22T00:00:00"/>
        <groupItems count="6">
          <s v="&lt;20/05/2013"/>
          <s v="Trim1"/>
          <s v="Trim2"/>
          <s v="Trim3"/>
          <s v="Trim4"/>
          <s v="&gt;22/12/2015"/>
        </groupItems>
      </fieldGroup>
    </cacheField>
    <cacheField name="Anos" numFmtId="0" databaseField="0">
      <fieldGroup base="4">
        <rangePr groupBy="years" startDate="2013-05-20T00:00:00" endDate="2015-12-22T00:00:00"/>
        <groupItems count="5">
          <s v="&lt;20/05/2013"/>
          <s v="2013"/>
          <s v="2014"/>
          <s v="2015"/>
          <s v="&gt;22/12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m/>
  </r>
  <r>
    <x v="1"/>
    <x v="0"/>
    <x v="0"/>
    <m/>
  </r>
  <r>
    <x v="2"/>
    <x v="0"/>
    <x v="0"/>
    <s v="Vaca do pé quebrado"/>
  </r>
  <r>
    <x v="3"/>
    <x v="0"/>
    <x v="1"/>
    <m/>
  </r>
  <r>
    <x v="4"/>
    <x v="1"/>
    <x v="2"/>
    <m/>
  </r>
  <r>
    <x v="5"/>
    <x v="1"/>
    <x v="2"/>
    <m/>
  </r>
  <r>
    <x v="6"/>
    <x v="0"/>
    <x v="0"/>
    <m/>
  </r>
  <r>
    <x v="7"/>
    <x v="1"/>
    <x v="2"/>
    <m/>
  </r>
  <r>
    <x v="8"/>
    <x v="0"/>
    <x v="0"/>
    <s v="Enforcado no árvore"/>
  </r>
  <r>
    <x v="9"/>
    <x v="1"/>
    <x v="2"/>
    <m/>
  </r>
  <r>
    <x v="10"/>
    <x v="0"/>
    <x v="3"/>
    <m/>
  </r>
  <r>
    <x v="11"/>
    <x v="1"/>
    <x v="2"/>
    <m/>
  </r>
  <r>
    <x v="12"/>
    <x v="1"/>
    <x v="2"/>
    <m/>
  </r>
  <r>
    <x v="13"/>
    <x v="0"/>
    <x v="4"/>
    <m/>
  </r>
  <r>
    <x v="14"/>
    <x v="0"/>
    <x v="5"/>
    <m/>
  </r>
  <r>
    <x v="15"/>
    <x v="1"/>
    <x v="2"/>
    <m/>
  </r>
  <r>
    <x v="16"/>
    <x v="1"/>
    <x v="2"/>
    <m/>
  </r>
  <r>
    <x v="17"/>
    <x v="1"/>
    <x v="2"/>
    <m/>
  </r>
  <r>
    <x v="18"/>
    <x v="1"/>
    <x v="2"/>
    <m/>
  </r>
  <r>
    <x v="19"/>
    <x v="1"/>
    <x v="2"/>
    <m/>
  </r>
  <r>
    <x v="20"/>
    <x v="1"/>
    <x v="2"/>
    <m/>
  </r>
  <r>
    <x v="21"/>
    <x v="1"/>
    <x v="2"/>
    <m/>
  </r>
  <r>
    <x v="22"/>
    <x v="1"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">
  <r>
    <s v="N150"/>
    <s v="N150"/>
    <x v="0"/>
    <x v="0"/>
    <x v="0"/>
    <d v="2014-01-01T00:00:00"/>
    <s v=""/>
    <s v="Morreu"/>
  </r>
  <r>
    <s v="F163"/>
    <s v="F163"/>
    <x v="0"/>
    <x v="0"/>
    <x v="1"/>
    <d v="2014-02-01T00:00:00"/>
    <s v=""/>
    <m/>
  </r>
  <r>
    <s v="N180"/>
    <s v="N180"/>
    <x v="0"/>
    <x v="0"/>
    <x v="2"/>
    <d v="2014-02-01T00:00:00"/>
    <s v=""/>
    <m/>
  </r>
  <r>
    <s v="N162"/>
    <s v="N162"/>
    <x v="1"/>
    <x v="1"/>
    <x v="3"/>
    <d v="2014-03-01T00:00:00"/>
    <s v=""/>
    <m/>
  </r>
  <r>
    <s v="F20"/>
    <s v="F20"/>
    <x v="0"/>
    <x v="0"/>
    <x v="4"/>
    <d v="2014-03-01T00:00:00"/>
    <s v=""/>
    <m/>
  </r>
  <r>
    <s v="F66"/>
    <s v="F66"/>
    <x v="0"/>
    <x v="1"/>
    <x v="5"/>
    <d v="2014-03-01T00:00:00"/>
    <s v=""/>
    <m/>
  </r>
  <r>
    <s v="F03"/>
    <s v="F03"/>
    <x v="0"/>
    <x v="0"/>
    <x v="6"/>
    <d v="2014-04-01T00:00:00"/>
    <s v=""/>
    <m/>
  </r>
  <r>
    <s v="F45"/>
    <s v="F45"/>
    <x v="0"/>
    <x v="0"/>
    <x v="7"/>
    <d v="2014-04-01T00:00:00"/>
    <s v=""/>
    <s v="Morreu"/>
  </r>
  <r>
    <s v="N179"/>
    <s v="N179"/>
    <x v="0"/>
    <x v="1"/>
    <x v="7"/>
    <d v="2014-04-01T00:00:00"/>
    <s v=""/>
    <m/>
  </r>
  <r>
    <s v="N178"/>
    <s v="N178"/>
    <x v="0"/>
    <x v="1"/>
    <x v="8"/>
    <d v="2014-04-01T00:00:00"/>
    <s v=""/>
    <m/>
  </r>
  <r>
    <s v="F96"/>
    <s v="F96"/>
    <x v="0"/>
    <x v="1"/>
    <x v="8"/>
    <d v="2014-04-01T00:00:00"/>
    <s v=""/>
    <m/>
  </r>
  <r>
    <s v="F01"/>
    <s v="F01"/>
    <x v="0"/>
    <x v="0"/>
    <x v="9"/>
    <d v="2014-04-01T00:00:00"/>
    <s v=""/>
    <m/>
  </r>
  <r>
    <s v="F124"/>
    <s v="F124"/>
    <x v="0"/>
    <x v="1"/>
    <x v="9"/>
    <d v="2014-04-01T00:00:00"/>
    <s v=""/>
    <m/>
  </r>
  <r>
    <s v="F25"/>
    <s v="F25"/>
    <x v="0"/>
    <x v="1"/>
    <x v="10"/>
    <d v="2014-04-01T00:00:00"/>
    <s v=""/>
    <m/>
  </r>
  <r>
    <s v="F100"/>
    <s v="F100"/>
    <x v="0"/>
    <x v="1"/>
    <x v="11"/>
    <d v="2014-04-01T00:00:00"/>
    <s v=""/>
    <m/>
  </r>
  <r>
    <s v="F132"/>
    <s v="F132"/>
    <x v="0"/>
    <x v="0"/>
    <x v="11"/>
    <d v="2014-04-01T00:00:00"/>
    <s v=""/>
    <m/>
  </r>
  <r>
    <s v="N176"/>
    <s v="N176"/>
    <x v="0"/>
    <x v="1"/>
    <x v="12"/>
    <d v="2014-04-01T00:00:00"/>
    <s v=""/>
    <m/>
  </r>
  <r>
    <s v="N177"/>
    <s v="N177"/>
    <x v="0"/>
    <x v="1"/>
    <x v="12"/>
    <d v="2014-04-01T00:00:00"/>
    <s v=""/>
    <m/>
  </r>
  <r>
    <s v="F152"/>
    <s v="F152"/>
    <x v="0"/>
    <x v="0"/>
    <x v="12"/>
    <d v="2014-04-01T00:00:00"/>
    <s v=""/>
    <m/>
  </r>
  <r>
    <s v="F109"/>
    <s v="F109"/>
    <x v="0"/>
    <x v="1"/>
    <x v="13"/>
    <d v="2014-04-01T00:00:00"/>
    <s v=""/>
    <m/>
  </r>
  <r>
    <s v="F21"/>
    <s v="F21"/>
    <x v="0"/>
    <x v="0"/>
    <x v="13"/>
    <d v="2014-04-01T00:00:00"/>
    <s v=""/>
    <m/>
  </r>
  <r>
    <s v="F171"/>
    <s v="F171"/>
    <x v="0"/>
    <x v="0"/>
    <x v="13"/>
    <d v="2014-04-01T00:00:00"/>
    <s v=""/>
    <s v="Morreu - vaca do pé quebrado"/>
  </r>
  <r>
    <s v="N170"/>
    <s v="N170"/>
    <x v="0"/>
    <x v="1"/>
    <x v="13"/>
    <d v="2014-04-01T00:00:00"/>
    <s v=""/>
    <m/>
  </r>
  <r>
    <s v="N172"/>
    <s v="N172"/>
    <x v="0"/>
    <x v="1"/>
    <x v="13"/>
    <d v="2014-04-01T00:00:00"/>
    <s v=""/>
    <m/>
  </r>
  <r>
    <s v="F97"/>
    <s v="F97"/>
    <x v="0"/>
    <x v="0"/>
    <x v="14"/>
    <d v="2014-04-01T00:00:00"/>
    <s v=""/>
    <m/>
  </r>
  <r>
    <s v="F22"/>
    <s v="F22"/>
    <x v="0"/>
    <x v="1"/>
    <x v="15"/>
    <d v="2014-04-01T00:00:00"/>
    <s v=""/>
    <m/>
  </r>
  <r>
    <s v="F29"/>
    <s v="F29"/>
    <x v="0"/>
    <x v="1"/>
    <x v="16"/>
    <d v="2014-04-01T00:00:00"/>
    <s v=""/>
    <m/>
  </r>
  <r>
    <s v="F101"/>
    <s v="F101"/>
    <x v="0"/>
    <x v="0"/>
    <x v="16"/>
    <d v="2014-04-01T00:00:00"/>
    <s v=""/>
    <m/>
  </r>
  <r>
    <s v="F58"/>
    <s v="F58"/>
    <x v="0"/>
    <x v="0"/>
    <x v="16"/>
    <d v="2014-04-01T00:00:00"/>
    <s v=""/>
    <m/>
  </r>
  <r>
    <s v="F102"/>
    <s v="F102"/>
    <x v="0"/>
    <x v="0"/>
    <x v="16"/>
    <d v="2014-04-01T00:00:00"/>
    <s v=""/>
    <m/>
  </r>
  <r>
    <s v="F135"/>
    <s v="F135"/>
    <x v="0"/>
    <x v="1"/>
    <x v="17"/>
    <d v="2014-05-01T00:00:00"/>
    <s v=""/>
    <m/>
  </r>
  <r>
    <s v="F83"/>
    <s v="F83"/>
    <x v="0"/>
    <x v="0"/>
    <x v="17"/>
    <d v="2014-05-01T00:00:00"/>
    <s v=""/>
    <m/>
  </r>
  <r>
    <s v="F56"/>
    <s v="F56"/>
    <x v="0"/>
    <x v="0"/>
    <x v="17"/>
    <d v="2014-05-01T00:00:00"/>
    <s v=""/>
    <s v="Novilha do Paulo"/>
  </r>
  <r>
    <s v="F78"/>
    <s v="F78"/>
    <x v="0"/>
    <x v="0"/>
    <x v="17"/>
    <d v="2014-05-01T00:00:00"/>
    <s v=""/>
    <m/>
  </r>
  <r>
    <s v="F80"/>
    <s v="F80"/>
    <x v="0"/>
    <x v="1"/>
    <x v="18"/>
    <d v="2014-05-01T00:00:00"/>
    <s v=""/>
    <m/>
  </r>
  <r>
    <s v="F50"/>
    <s v="F50"/>
    <x v="0"/>
    <x v="1"/>
    <x v="19"/>
    <d v="2014-05-01T00:00:00"/>
    <s v=""/>
    <m/>
  </r>
  <r>
    <s v="F114"/>
    <s v="F114"/>
    <x v="0"/>
    <x v="0"/>
    <x v="19"/>
    <d v="2014-05-01T00:00:00"/>
    <s v=""/>
    <m/>
  </r>
  <r>
    <s v="F99"/>
    <s v="F99"/>
    <x v="0"/>
    <x v="0"/>
    <x v="19"/>
    <d v="2014-05-01T00:00:00"/>
    <s v=""/>
    <m/>
  </r>
  <r>
    <s v="F106"/>
    <s v="F106"/>
    <x v="0"/>
    <x v="1"/>
    <x v="19"/>
    <d v="2014-05-01T00:00:00"/>
    <s v=""/>
    <m/>
  </r>
  <r>
    <s v="F34"/>
    <s v="F34"/>
    <x v="0"/>
    <x v="1"/>
    <x v="19"/>
    <d v="2014-05-01T00:00:00"/>
    <s v=""/>
    <m/>
  </r>
  <r>
    <s v="F04"/>
    <s v="F04"/>
    <x v="0"/>
    <x v="1"/>
    <x v="19"/>
    <d v="2014-05-01T00:00:00"/>
    <s v=""/>
    <m/>
  </r>
  <r>
    <s v="F27"/>
    <s v="F27"/>
    <x v="0"/>
    <x v="0"/>
    <x v="20"/>
    <d v="2014-05-01T00:00:00"/>
    <s v=""/>
    <m/>
  </r>
  <r>
    <s v="F142"/>
    <s v="F142"/>
    <x v="0"/>
    <x v="0"/>
    <x v="21"/>
    <d v="2014-05-01T00:00:00"/>
    <s v=""/>
    <m/>
  </r>
  <r>
    <s v="F75"/>
    <s v="F75"/>
    <x v="0"/>
    <x v="0"/>
    <x v="21"/>
    <d v="2014-05-01T00:00:00"/>
    <s v=""/>
    <m/>
  </r>
  <r>
    <s v="F13"/>
    <s v="F13"/>
    <x v="0"/>
    <x v="1"/>
    <x v="22"/>
    <d v="2014-05-01T00:00:00"/>
    <s v=""/>
    <m/>
  </r>
  <r>
    <s v="F43"/>
    <s v="F43"/>
    <x v="0"/>
    <x v="0"/>
    <x v="22"/>
    <d v="2014-05-01T00:00:00"/>
    <s v=""/>
    <m/>
  </r>
  <r>
    <s v="F153"/>
    <s v="F153"/>
    <x v="0"/>
    <x v="0"/>
    <x v="22"/>
    <d v="2014-05-01T00:00:00"/>
    <s v=""/>
    <m/>
  </r>
  <r>
    <s v="F90"/>
    <s v="F90"/>
    <x v="0"/>
    <x v="1"/>
    <x v="22"/>
    <d v="2014-05-01T00:00:00"/>
    <s v=""/>
    <m/>
  </r>
  <r>
    <s v="F16"/>
    <s v="F16"/>
    <x v="0"/>
    <x v="1"/>
    <x v="23"/>
    <d v="2014-05-01T00:00:00"/>
    <s v=""/>
    <m/>
  </r>
  <r>
    <s v="F52"/>
    <s v="F52"/>
    <x v="0"/>
    <x v="1"/>
    <x v="24"/>
    <d v="2014-05-01T00:00:00"/>
    <s v=""/>
    <m/>
  </r>
  <r>
    <s v="N174"/>
    <s v="N174"/>
    <x v="0"/>
    <x v="0"/>
    <x v="24"/>
    <d v="2014-05-01T00:00:00"/>
    <s v=""/>
    <m/>
  </r>
  <r>
    <s v="F94"/>
    <s v="F94"/>
    <x v="0"/>
    <x v="0"/>
    <x v="24"/>
    <d v="2014-05-01T00:00:00"/>
    <s v=""/>
    <m/>
  </r>
  <r>
    <s v="F73"/>
    <s v="F73"/>
    <x v="0"/>
    <x v="0"/>
    <x v="24"/>
    <d v="2014-05-01T00:00:00"/>
    <s v=""/>
    <m/>
  </r>
  <r>
    <s v="F15"/>
    <s v="F15"/>
    <x v="0"/>
    <x v="1"/>
    <x v="24"/>
    <d v="2014-05-01T00:00:00"/>
    <s v=""/>
    <m/>
  </r>
  <r>
    <s v="F107"/>
    <s v="F107"/>
    <x v="0"/>
    <x v="0"/>
    <x v="24"/>
    <d v="2014-05-01T00:00:00"/>
    <s v=""/>
    <m/>
  </r>
  <r>
    <s v="F38"/>
    <s v="F38"/>
    <x v="0"/>
    <x v="1"/>
    <x v="25"/>
    <d v="2014-05-01T00:00:00"/>
    <s v=""/>
    <m/>
  </r>
  <r>
    <s v="F87"/>
    <s v="F87"/>
    <x v="0"/>
    <x v="0"/>
    <x v="25"/>
    <d v="2014-05-01T00:00:00"/>
    <s v=""/>
    <m/>
  </r>
  <r>
    <s v="F139"/>
    <s v="F139"/>
    <x v="0"/>
    <x v="0"/>
    <x v="25"/>
    <d v="2014-05-01T00:00:00"/>
    <s v=""/>
    <m/>
  </r>
  <r>
    <s v="F12"/>
    <s v="F12"/>
    <x v="0"/>
    <x v="0"/>
    <x v="25"/>
    <d v="2014-05-01T00:00:00"/>
    <s v=""/>
    <m/>
  </r>
  <r>
    <s v="F72"/>
    <s v="F72"/>
    <x v="0"/>
    <x v="0"/>
    <x v="26"/>
    <d v="2014-05-01T00:00:00"/>
    <s v=""/>
    <s v="Morreu dia 24/04/2014"/>
  </r>
  <r>
    <s v="F47"/>
    <s v="F47"/>
    <x v="0"/>
    <x v="0"/>
    <x v="26"/>
    <d v="2014-05-01T00:00:00"/>
    <s v=""/>
    <m/>
  </r>
  <r>
    <s v="F85"/>
    <s v="F85"/>
    <x v="0"/>
    <x v="0"/>
    <x v="27"/>
    <d v="2014-05-01T00:00:00"/>
    <s v=""/>
    <m/>
  </r>
  <r>
    <s v="F126"/>
    <s v="F126"/>
    <x v="0"/>
    <x v="0"/>
    <x v="28"/>
    <d v="2014-05-01T00:00:00"/>
    <s v=""/>
    <m/>
  </r>
  <r>
    <s v="F33"/>
    <s v="F33"/>
    <x v="0"/>
    <x v="0"/>
    <x v="29"/>
    <d v="2014-05-01T00:00:00"/>
    <s v=""/>
    <m/>
  </r>
  <r>
    <s v="F118"/>
    <s v="F118"/>
    <x v="0"/>
    <x v="0"/>
    <x v="30"/>
    <d v="2014-05-01T00:00:00"/>
    <s v=""/>
    <m/>
  </r>
  <r>
    <s v="F74"/>
    <s v="F74"/>
    <x v="0"/>
    <x v="0"/>
    <x v="31"/>
    <d v="2014-05-01T00:00:00"/>
    <s v=""/>
    <m/>
  </r>
  <r>
    <s v="F11"/>
    <s v="F11"/>
    <x v="0"/>
    <x v="0"/>
    <x v="32"/>
    <d v="2014-05-01T00:00:00"/>
    <s v=""/>
    <m/>
  </r>
  <r>
    <s v="F08"/>
    <s v="F08"/>
    <x v="0"/>
    <x v="1"/>
    <x v="33"/>
    <d v="2014-05-01T00:00:00"/>
    <s v=""/>
    <m/>
  </r>
  <r>
    <s v="F59"/>
    <s v="F59"/>
    <x v="0"/>
    <x v="1"/>
    <x v="33"/>
    <d v="2014-05-01T00:00:00"/>
    <s v=""/>
    <m/>
  </r>
  <r>
    <s v="F65"/>
    <s v="F65"/>
    <x v="0"/>
    <x v="1"/>
    <x v="34"/>
    <d v="2014-05-01T00:00:00"/>
    <s v=""/>
    <m/>
  </r>
  <r>
    <s v="F60"/>
    <s v="F60"/>
    <x v="0"/>
    <x v="1"/>
    <x v="34"/>
    <d v="2014-05-01T00:00:00"/>
    <s v=""/>
    <m/>
  </r>
  <r>
    <s v="F76"/>
    <s v="F76"/>
    <x v="0"/>
    <x v="0"/>
    <x v="34"/>
    <d v="2014-05-01T00:00:00"/>
    <s v=""/>
    <m/>
  </r>
  <r>
    <s v="F49"/>
    <s v="F49"/>
    <x v="0"/>
    <x v="0"/>
    <x v="35"/>
    <d v="2014-06-01T00:00:00"/>
    <s v=""/>
    <m/>
  </r>
  <r>
    <s v="F125"/>
    <s v="F125"/>
    <x v="0"/>
    <x v="0"/>
    <x v="35"/>
    <d v="2014-06-01T00:00:00"/>
    <s v=""/>
    <m/>
  </r>
  <r>
    <s v="F119"/>
    <s v="F119"/>
    <x v="0"/>
    <x v="1"/>
    <x v="36"/>
    <d v="2014-06-01T00:00:00"/>
    <s v=""/>
    <m/>
  </r>
  <r>
    <s v="F06"/>
    <s v="F06"/>
    <x v="0"/>
    <x v="1"/>
    <x v="36"/>
    <d v="2014-06-01T00:00:00"/>
    <s v=""/>
    <m/>
  </r>
  <r>
    <s v="F112"/>
    <s v="F112"/>
    <x v="0"/>
    <x v="1"/>
    <x v="36"/>
    <d v="2014-06-01T00:00:00"/>
    <s v=""/>
    <m/>
  </r>
  <r>
    <s v="F17"/>
    <s v="F17"/>
    <x v="0"/>
    <x v="0"/>
    <x v="37"/>
    <d v="2014-06-01T00:00:00"/>
    <s v=""/>
    <m/>
  </r>
  <r>
    <s v="F122"/>
    <s v="F122"/>
    <x v="0"/>
    <x v="0"/>
    <x v="38"/>
    <d v="2014-06-01T00:00:00"/>
    <s v=""/>
    <m/>
  </r>
  <r>
    <s v="F133"/>
    <s v="F133"/>
    <x v="0"/>
    <x v="1"/>
    <x v="38"/>
    <d v="2014-06-01T00:00:00"/>
    <s v=""/>
    <m/>
  </r>
  <r>
    <s v="F40"/>
    <s v="F40"/>
    <x v="0"/>
    <x v="1"/>
    <x v="39"/>
    <d v="2014-06-01T00:00:00"/>
    <s v=""/>
    <m/>
  </r>
  <r>
    <s v="F136"/>
    <s v="F136"/>
    <x v="0"/>
    <x v="1"/>
    <x v="39"/>
    <d v="2014-06-01T00:00:00"/>
    <s v=""/>
    <m/>
  </r>
  <r>
    <s v="F26"/>
    <s v="F26"/>
    <x v="0"/>
    <x v="0"/>
    <x v="39"/>
    <d v="2014-06-01T00:00:00"/>
    <s v=""/>
    <m/>
  </r>
  <r>
    <s v="N165"/>
    <s v="N165"/>
    <x v="0"/>
    <x v="1"/>
    <x v="40"/>
    <d v="2014-06-01T00:00:00"/>
    <s v=""/>
    <m/>
  </r>
  <r>
    <s v="F157"/>
    <s v="F157"/>
    <x v="0"/>
    <x v="0"/>
    <x v="40"/>
    <d v="2014-06-01T00:00:00"/>
    <s v=""/>
    <m/>
  </r>
  <r>
    <s v="N143"/>
    <s v="N143"/>
    <x v="0"/>
    <x v="0"/>
    <x v="40"/>
    <d v="2014-06-01T00:00:00"/>
    <s v=""/>
    <s v="N143? Trocar brinco"/>
  </r>
  <r>
    <s v="F10"/>
    <s v="F10"/>
    <x v="0"/>
    <x v="0"/>
    <x v="41"/>
    <d v="2014-06-01T00:00:00"/>
    <s v=""/>
    <m/>
  </r>
  <r>
    <s v="F127"/>
    <s v="F127"/>
    <x v="0"/>
    <x v="0"/>
    <x v="41"/>
    <d v="2014-06-01T00:00:00"/>
    <s v=""/>
    <m/>
  </r>
  <r>
    <s v="F57"/>
    <s v="F57"/>
    <x v="0"/>
    <x v="0"/>
    <x v="42"/>
    <d v="2014-06-01T00:00:00"/>
    <s v=""/>
    <m/>
  </r>
  <r>
    <s v="F91"/>
    <s v="F91"/>
    <x v="0"/>
    <x v="0"/>
    <x v="42"/>
    <d v="2014-06-01T00:00:00"/>
    <s v=""/>
    <m/>
  </r>
  <r>
    <s v="F54"/>
    <s v="F54"/>
    <x v="0"/>
    <x v="0"/>
    <x v="42"/>
    <d v="2014-06-01T00:00:00"/>
    <s v=""/>
    <m/>
  </r>
  <r>
    <s v="F44"/>
    <s v="F44"/>
    <x v="0"/>
    <x v="0"/>
    <x v="42"/>
    <d v="2014-06-01T00:00:00"/>
    <s v=""/>
    <m/>
  </r>
  <r>
    <s v="F69"/>
    <s v="F69"/>
    <x v="0"/>
    <x v="0"/>
    <x v="43"/>
    <d v="2014-06-01T00:00:00"/>
    <s v=""/>
    <m/>
  </r>
  <r>
    <s v="F154"/>
    <s v="F154"/>
    <x v="0"/>
    <x v="0"/>
    <x v="43"/>
    <d v="2014-06-01T00:00:00"/>
    <s v=""/>
    <m/>
  </r>
  <r>
    <s v="F98"/>
    <s v="F98"/>
    <x v="0"/>
    <x v="0"/>
    <x v="44"/>
    <d v="2014-06-01T00:00:00"/>
    <s v=""/>
    <m/>
  </r>
  <r>
    <s v="N164"/>
    <s v="N164"/>
    <x v="0"/>
    <x v="1"/>
    <x v="44"/>
    <d v="2014-06-01T00:00:00"/>
    <s v=""/>
    <m/>
  </r>
  <r>
    <s v="F108"/>
    <s v="F108"/>
    <x v="0"/>
    <x v="1"/>
    <x v="45"/>
    <d v="2014-06-01T00:00:00"/>
    <s v=""/>
    <m/>
  </r>
  <r>
    <s v="F120"/>
    <s v="F120"/>
    <x v="0"/>
    <x v="1"/>
    <x v="46"/>
    <d v="2014-06-01T00:00:00"/>
    <s v=""/>
    <m/>
  </r>
  <r>
    <s v="F28"/>
    <s v="F28"/>
    <x v="0"/>
    <x v="1"/>
    <x v="46"/>
    <d v="2014-06-01T00:00:00"/>
    <s v=""/>
    <m/>
  </r>
  <r>
    <s v="F111"/>
    <s v="F111"/>
    <x v="0"/>
    <x v="0"/>
    <x v="46"/>
    <d v="2014-06-01T00:00:00"/>
    <s v=""/>
    <m/>
  </r>
  <r>
    <s v="F18"/>
    <s v="F18"/>
    <x v="0"/>
    <x v="1"/>
    <x v="47"/>
    <d v="2014-06-01T00:00:00"/>
    <s v=""/>
    <m/>
  </r>
  <r>
    <s v="F95"/>
    <s v="F95"/>
    <x v="0"/>
    <x v="1"/>
    <x v="48"/>
    <d v="2014-06-01T00:00:00"/>
    <s v=""/>
    <s v="Abate 16/03/2017"/>
  </r>
  <r>
    <s v="N059"/>
    <s v="N059"/>
    <x v="0"/>
    <x v="0"/>
    <x v="48"/>
    <d v="2014-06-01T00:00:00"/>
    <s v=""/>
    <s v="Filha de 1ª cria"/>
  </r>
  <r>
    <s v="N167"/>
    <s v="N167"/>
    <x v="0"/>
    <x v="1"/>
    <x v="48"/>
    <d v="2014-06-01T00:00:00"/>
    <s v=""/>
    <m/>
  </r>
  <r>
    <s v="F75"/>
    <s v="F75I"/>
    <x v="0"/>
    <x v="1"/>
    <x v="48"/>
    <d v="2014-06-01T00:00:00"/>
    <s v="Filho de F75"/>
    <m/>
  </r>
  <r>
    <s v="N181"/>
    <s v="N181"/>
    <x v="0"/>
    <x v="1"/>
    <x v="49"/>
    <d v="2014-06-01T00:00:00"/>
    <s v=""/>
    <s v="N181? Trocar brinco"/>
  </r>
  <r>
    <s v="F159"/>
    <s v="F159"/>
    <x v="0"/>
    <x v="0"/>
    <x v="49"/>
    <d v="2014-06-01T00:00:00"/>
    <s v=""/>
    <m/>
  </r>
  <r>
    <s v="F155"/>
    <s v="F155"/>
    <x v="0"/>
    <x v="0"/>
    <x v="49"/>
    <d v="2014-06-01T00:00:00"/>
    <s v=""/>
    <m/>
  </r>
  <r>
    <s v="F141"/>
    <s v="F141"/>
    <x v="0"/>
    <x v="0"/>
    <x v="49"/>
    <d v="2014-06-01T00:00:00"/>
    <s v=""/>
    <m/>
  </r>
  <r>
    <s v="F144"/>
    <s v="F144"/>
    <x v="0"/>
    <x v="0"/>
    <x v="49"/>
    <d v="2014-06-01T00:00:00"/>
    <s v=""/>
    <s v="N144? Trocar brinco"/>
  </r>
  <r>
    <s v="F81"/>
    <s v="F81"/>
    <x v="0"/>
    <x v="1"/>
    <x v="50"/>
    <d v="2014-06-01T00:00:00"/>
    <s v=""/>
    <m/>
  </r>
  <r>
    <s v="F113"/>
    <s v="F113"/>
    <x v="0"/>
    <x v="0"/>
    <x v="51"/>
    <d v="2014-06-01T00:00:00"/>
    <s v=""/>
    <m/>
  </r>
  <r>
    <s v="F77"/>
    <s v="F77"/>
    <x v="0"/>
    <x v="1"/>
    <x v="51"/>
    <d v="2014-06-01T00:00:00"/>
    <s v=""/>
    <m/>
  </r>
  <r>
    <s v="N168"/>
    <s v="N168"/>
    <x v="0"/>
    <x v="1"/>
    <x v="52"/>
    <d v="2014-06-01T00:00:00"/>
    <s v=""/>
    <m/>
  </r>
  <r>
    <s v="F37"/>
    <s v="F37"/>
    <x v="0"/>
    <x v="0"/>
    <x v="53"/>
    <d v="2014-06-01T00:00:00"/>
    <s v=""/>
    <m/>
  </r>
  <r>
    <s v="N060"/>
    <s v="N060"/>
    <x v="0"/>
    <x v="0"/>
    <x v="53"/>
    <d v="2014-06-01T00:00:00"/>
    <s v=""/>
    <s v="Filha de 1ª cria"/>
  </r>
  <r>
    <s v="F129"/>
    <s v="F129"/>
    <x v="0"/>
    <x v="1"/>
    <x v="53"/>
    <d v="2014-06-01T00:00:00"/>
    <s v=""/>
    <m/>
  </r>
  <r>
    <s v="F104"/>
    <s v="F104"/>
    <x v="0"/>
    <x v="1"/>
    <x v="54"/>
    <d v="2014-06-01T00:00:00"/>
    <s v=""/>
    <m/>
  </r>
  <r>
    <s v="F110"/>
    <s v="F110"/>
    <x v="0"/>
    <x v="1"/>
    <x v="55"/>
    <d v="2014-06-01T00:00:00"/>
    <s v=""/>
    <m/>
  </r>
  <r>
    <s v="N173"/>
    <s v="N173"/>
    <x v="0"/>
    <x v="1"/>
    <x v="55"/>
    <d v="2014-06-01T00:00:00"/>
    <s v=""/>
    <m/>
  </r>
  <r>
    <s v="F70"/>
    <s v="F70"/>
    <x v="0"/>
    <x v="1"/>
    <x v="55"/>
    <d v="2014-06-01T00:00:00"/>
    <s v=""/>
    <s v="Abate 16/03/2017"/>
  </r>
  <r>
    <s v="F14"/>
    <s v="F14"/>
    <x v="0"/>
    <x v="1"/>
    <x v="56"/>
    <d v="2014-06-01T00:00:00"/>
    <s v=""/>
    <m/>
  </r>
  <r>
    <s v="F149"/>
    <s v="F149"/>
    <x v="0"/>
    <x v="0"/>
    <x v="57"/>
    <d v="2014-06-01T00:00:00"/>
    <s v=""/>
    <m/>
  </r>
  <r>
    <s v="F68"/>
    <s v="F68"/>
    <x v="0"/>
    <x v="1"/>
    <x v="58"/>
    <d v="2014-06-01T00:00:00"/>
    <s v=""/>
    <m/>
  </r>
  <r>
    <s v="F158"/>
    <s v="F158"/>
    <x v="0"/>
    <x v="1"/>
    <x v="59"/>
    <d v="2014-06-01T00:00:00"/>
    <s v=""/>
    <m/>
  </r>
  <r>
    <s v="F82"/>
    <s v="F82"/>
    <x v="0"/>
    <x v="0"/>
    <x v="60"/>
    <d v="2014-06-01T00:00:00"/>
    <s v=""/>
    <m/>
  </r>
  <r>
    <s v="N169"/>
    <s v="N169"/>
    <x v="0"/>
    <x v="0"/>
    <x v="61"/>
    <d v="2014-08-01T00:00:00"/>
    <s v=""/>
    <s v="Morreu"/>
  </r>
  <r>
    <s v="F23"/>
    <s v="F23"/>
    <x v="0"/>
    <x v="1"/>
    <x v="61"/>
    <d v="2014-08-01T00:00:00"/>
    <s v=""/>
    <m/>
  </r>
  <r>
    <s v="F92"/>
    <s v="F92"/>
    <x v="0"/>
    <x v="1"/>
    <x v="62"/>
    <d v="2014-08-01T00:00:00"/>
    <s v=""/>
    <s v="Abate 16/03/2017"/>
  </r>
  <r>
    <s v="F41"/>
    <s v="F41"/>
    <x v="0"/>
    <x v="1"/>
    <x v="63"/>
    <d v="2014-08-01T00:00:00"/>
    <s v=""/>
    <s v="Morreu enforcado na árvore"/>
  </r>
  <r>
    <s v="F116"/>
    <s v="F116"/>
    <x v="0"/>
    <x v="1"/>
    <x v="64"/>
    <d v="2014-08-01T00:00:00"/>
    <s v=""/>
    <m/>
  </r>
  <r>
    <s v="F134"/>
    <s v="F134"/>
    <x v="0"/>
    <x v="0"/>
    <x v="65"/>
    <d v="2014-08-01T00:00:00"/>
    <s v=""/>
    <m/>
  </r>
  <r>
    <s v="F84"/>
    <s v="F84"/>
    <x v="0"/>
    <x v="0"/>
    <x v="66"/>
    <d v="2014-08-01T00:00:00"/>
    <s v=""/>
    <s v="Nascido em 2013 até aqui 62M e 69F"/>
  </r>
  <r>
    <s v="F36"/>
    <s v="F36"/>
    <x v="0"/>
    <x v="1"/>
    <x v="67"/>
    <d v="2014-09-01T00:00:00"/>
    <s v=""/>
    <m/>
  </r>
  <r>
    <s v="F51"/>
    <s v="F51"/>
    <x v="0"/>
    <x v="1"/>
    <x v="67"/>
    <d v="2014-09-01T00:00:00"/>
    <s v=""/>
    <s v="Abate 16/03/2017"/>
  </r>
  <r>
    <s v="F09"/>
    <s v="F09"/>
    <x v="0"/>
    <x v="1"/>
    <x v="68"/>
    <d v="2014-10-01T00:00:00"/>
    <s v=""/>
    <m/>
  </r>
  <r>
    <s v="F31"/>
    <s v="F31"/>
    <x v="0"/>
    <x v="1"/>
    <x v="69"/>
    <d v="2014-10-01T00:00:00"/>
    <s v=""/>
    <s v="Morreu dia 16/07/2014"/>
  </r>
  <r>
    <s v="F62"/>
    <s v="F62"/>
    <x v="0"/>
    <x v="1"/>
    <x v="70"/>
    <d v="2014-10-01T00:00:00"/>
    <s v=""/>
    <s v="Abate 16/03/2017"/>
  </r>
  <r>
    <s v="F32"/>
    <s v="F32"/>
    <x v="0"/>
    <x v="0"/>
    <x v="70"/>
    <d v="2014-10-01T00:00:00"/>
    <s v=""/>
    <m/>
  </r>
  <r>
    <s v="F71"/>
    <s v="F71"/>
    <x v="0"/>
    <x v="0"/>
    <x v="70"/>
    <d v="2014-10-01T00:00:00"/>
    <s v=""/>
    <m/>
  </r>
  <r>
    <s v="F140"/>
    <s v="F140"/>
    <x v="0"/>
    <x v="0"/>
    <x v="71"/>
    <d v="2014-10-01T00:00:00"/>
    <s v=""/>
    <m/>
  </r>
  <r>
    <s v="F42"/>
    <s v="F42"/>
    <x v="0"/>
    <x v="1"/>
    <x v="72"/>
    <d v="2014-10-01T00:00:00"/>
    <s v=""/>
    <s v="Abate 16/03/2017"/>
  </r>
  <r>
    <s v="F67"/>
    <s v="F67"/>
    <x v="0"/>
    <x v="0"/>
    <x v="73"/>
    <d v="2014-11-01T00:00:00"/>
    <s v=""/>
    <m/>
  </r>
  <r>
    <s v="F86"/>
    <s v="F86"/>
    <x v="0"/>
    <x v="0"/>
    <x v="74"/>
    <d v="2014-11-01T00:00:00"/>
    <s v=""/>
    <m/>
  </r>
  <r>
    <s v="F39"/>
    <s v="F39"/>
    <x v="0"/>
    <x v="0"/>
    <x v="75"/>
    <d v="2014-12-01T00:00:00"/>
    <s v=""/>
    <m/>
  </r>
  <r>
    <s v="F151"/>
    <s v="F151"/>
    <x v="0"/>
    <x v="0"/>
    <x v="76"/>
    <d v="2014-12-01T00:00:00"/>
    <s v=""/>
    <s v="Morreu dia 21/10/2014"/>
  </r>
  <r>
    <s v="F157"/>
    <s v="F157I"/>
    <x v="0"/>
    <x v="0"/>
    <x v="77"/>
    <d v="2015-01-01T00:00:00"/>
    <s v="Filha de F157"/>
    <m/>
  </r>
  <r>
    <s v="F64"/>
    <s v="F64"/>
    <x v="0"/>
    <x v="0"/>
    <x v="78"/>
    <d v="2015-01-01T00:00:00"/>
    <s v=""/>
    <m/>
  </r>
  <r>
    <s v="F115"/>
    <s v="F115"/>
    <x v="0"/>
    <x v="0"/>
    <x v="79"/>
    <d v="2015-01-01T00:00:00"/>
    <s v=""/>
    <s v="Morreu dia 21/06/2014"/>
  </r>
  <r>
    <s v="F19"/>
    <s v="F19"/>
    <x v="0"/>
    <x v="1"/>
    <x v="80"/>
    <d v="2015-02-01T00:00:00"/>
    <s v=""/>
    <m/>
  </r>
  <r>
    <s v="F123"/>
    <s v="F123"/>
    <x v="0"/>
    <x v="1"/>
    <x v="81"/>
    <d v="2015-03-01T00:00:00"/>
    <s v=""/>
    <m/>
  </r>
  <r>
    <s v="F131"/>
    <s v="F131"/>
    <x v="0"/>
    <x v="1"/>
    <x v="81"/>
    <d v="2015-03-01T00:00:00"/>
    <s v=""/>
    <s v="Abate 16/03/2017"/>
  </r>
  <r>
    <s v="F121"/>
    <s v="F121"/>
    <x v="0"/>
    <x v="0"/>
    <x v="82"/>
    <d v="2015-03-01T00:00:00"/>
    <s v=""/>
    <m/>
  </r>
  <r>
    <s v="F146"/>
    <s v="F146"/>
    <x v="0"/>
    <x v="1"/>
    <x v="83"/>
    <d v="2015-03-01T00:00:00"/>
    <s v=""/>
    <m/>
  </r>
  <r>
    <s v="N062"/>
    <s v="N062"/>
    <x v="0"/>
    <x v="1"/>
    <x v="84"/>
    <d v="2015-05-01T00:00:00"/>
    <s v=""/>
    <s v="Filha de 1ª cria - Abate 16/03/2017"/>
  </r>
  <r>
    <s v="F130"/>
    <s v="F130"/>
    <x v="0"/>
    <x v="1"/>
    <x v="85"/>
    <d v="2015-05-01T00:00:00"/>
    <s v=""/>
    <m/>
  </r>
  <r>
    <s v="F01"/>
    <s v="F01I"/>
    <x v="0"/>
    <x v="0"/>
    <x v="86"/>
    <d v="2015-05-01T00:00:00"/>
    <s v="Filha de F01"/>
    <m/>
  </r>
  <r>
    <s v="N166"/>
    <s v="N166"/>
    <x v="0"/>
    <x v="1"/>
    <x v="87"/>
    <d v="2015-05-01T00:00:00"/>
    <s v=""/>
    <m/>
  </r>
  <r>
    <s v="F100"/>
    <s v="F100I"/>
    <x v="0"/>
    <x v="1"/>
    <x v="88"/>
    <d v="2015-06-01T00:00:00"/>
    <s v="Filho de F100"/>
    <s v="Abate 16/03/2017"/>
  </r>
  <r>
    <s v="F05"/>
    <s v="F05"/>
    <x v="0"/>
    <x v="1"/>
    <x v="89"/>
    <d v="2015-06-01T00:00:00"/>
    <s v=""/>
    <m/>
  </r>
  <r>
    <s v="N13"/>
    <s v="N13"/>
    <x v="0"/>
    <x v="0"/>
    <x v="90"/>
    <d v="2015-06-01T00:00:00"/>
    <s v=""/>
    <s v="Filha de novilha 1ª cria - brionco 13"/>
  </r>
  <r>
    <s v="F109"/>
    <s v="F109I"/>
    <x v="0"/>
    <x v="0"/>
    <x v="91"/>
    <d v="2015-06-01T00:00:00"/>
    <s v="Filha de F109"/>
    <m/>
  </r>
  <r>
    <s v="F03"/>
    <s v="F03I"/>
    <x v="0"/>
    <x v="0"/>
    <x v="91"/>
    <d v="2015-06-01T00:00:00"/>
    <s v="Filha de F03"/>
    <m/>
  </r>
  <r>
    <s v="F07"/>
    <s v="F07"/>
    <x v="0"/>
    <x v="0"/>
    <x v="91"/>
    <d v="2015-06-01T00:00:00"/>
    <s v=""/>
    <m/>
  </r>
  <r>
    <s v="F101"/>
    <s v="F101I"/>
    <x v="0"/>
    <x v="1"/>
    <x v="92"/>
    <d v="2015-06-01T00:00:00"/>
    <s v="Filho de F101"/>
    <m/>
  </r>
  <r>
    <s v="N180"/>
    <s v="N180I"/>
    <x v="0"/>
    <x v="1"/>
    <x v="93"/>
    <d v="2015-06-01T00:00:00"/>
    <s v="Filho de N180"/>
    <s v="N180? Trocar brinco"/>
  </r>
  <r>
    <s v="F46"/>
    <s v="F46"/>
    <x v="0"/>
    <x v="1"/>
    <x v="94"/>
    <d v="2015-06-01T00:00:00"/>
    <s v=""/>
    <m/>
  </r>
  <r>
    <s v="F96"/>
    <s v="F96I"/>
    <x v="0"/>
    <x v="1"/>
    <x v="95"/>
    <d v="2015-06-01T00:00:00"/>
    <s v="Filho de F96"/>
    <m/>
  </r>
  <r>
    <s v="F48"/>
    <s v="F48"/>
    <x v="0"/>
    <x v="0"/>
    <x v="95"/>
    <d v="2015-06-01T00:00:00"/>
    <s v=""/>
    <m/>
  </r>
  <r>
    <s v="F61"/>
    <s v="F61"/>
    <x v="0"/>
    <x v="0"/>
    <x v="95"/>
    <d v="2015-06-01T00:00:00"/>
    <s v=""/>
    <m/>
  </r>
  <r>
    <s v="F89"/>
    <s v="F89"/>
    <x v="0"/>
    <x v="1"/>
    <x v="96"/>
    <d v="2015-06-01T00:00:00"/>
    <s v=""/>
    <m/>
  </r>
  <r>
    <s v="N157"/>
    <s v="N157"/>
    <x v="0"/>
    <x v="1"/>
    <x v="97"/>
    <d v="2015-06-01T00:00:00"/>
    <s v=""/>
    <m/>
  </r>
  <r>
    <s v="F58"/>
    <s v="F58I"/>
    <x v="0"/>
    <x v="1"/>
    <x v="97"/>
    <d v="2015-06-01T00:00:00"/>
    <s v="Filho de F58"/>
    <m/>
  </r>
  <r>
    <s v="F95"/>
    <s v="F95I"/>
    <x v="0"/>
    <x v="0"/>
    <x v="98"/>
    <d v="2015-06-01T00:00:00"/>
    <s v="Filha de F95"/>
    <m/>
  </r>
  <r>
    <s v="F014"/>
    <s v="F014"/>
    <x v="0"/>
    <x v="1"/>
    <x v="99"/>
    <d v="2015-07-01T00:00:00"/>
    <s v=""/>
    <s v="Filha novilha 1ª cria? Brinco F014 - Abate 16/03/2017"/>
  </r>
  <r>
    <s v="F78"/>
    <s v="F78I"/>
    <x v="0"/>
    <x v="0"/>
    <x v="100"/>
    <d v="2015-07-01T00:00:00"/>
    <s v="Filha de F78"/>
    <m/>
  </r>
  <r>
    <s v="F35"/>
    <s v="F35"/>
    <x v="0"/>
    <x v="1"/>
    <x v="101"/>
    <d v="2015-07-01T00:00:00"/>
    <s v=""/>
    <m/>
  </r>
  <r>
    <s v="F85"/>
    <s v="F85I"/>
    <x v="0"/>
    <x v="1"/>
    <x v="102"/>
    <d v="2015-07-01T00:00:00"/>
    <s v="Filho de F85"/>
    <m/>
  </r>
  <r>
    <s v="F102"/>
    <s v="F102I"/>
    <x v="0"/>
    <x v="1"/>
    <x v="103"/>
    <d v="2015-07-01T00:00:00"/>
    <s v="Filho de F102"/>
    <m/>
  </r>
  <r>
    <s v="F137"/>
    <s v="F137"/>
    <x v="0"/>
    <x v="1"/>
    <x v="103"/>
    <d v="2015-07-01T00:00:00"/>
    <s v=""/>
    <m/>
  </r>
  <r>
    <s v="F103"/>
    <s v="F103"/>
    <x v="0"/>
    <x v="1"/>
    <x v="104"/>
    <d v="2015-07-01T00:00:00"/>
    <s v=""/>
    <m/>
  </r>
  <r>
    <s v="F132"/>
    <s v="F132I"/>
    <x v="0"/>
    <x v="1"/>
    <x v="104"/>
    <d v="2015-07-01T00:00:00"/>
    <s v="Filho de F132"/>
    <m/>
  </r>
  <r>
    <s v="F93"/>
    <s v="F93"/>
    <x v="0"/>
    <x v="0"/>
    <x v="105"/>
    <d v="2015-07-01T00:00:00"/>
    <s v=""/>
    <m/>
  </r>
  <r>
    <s v="F22"/>
    <s v="F22I"/>
    <x v="0"/>
    <x v="1"/>
    <x v="105"/>
    <d v="2015-07-01T00:00:00"/>
    <s v="Filho de F22"/>
    <m/>
  </r>
  <r>
    <s v="F52"/>
    <s v="F52I"/>
    <x v="0"/>
    <x v="1"/>
    <x v="106"/>
    <d v="2015-07-01T00:00:00"/>
    <s v="Filho de F52"/>
    <m/>
  </r>
  <r>
    <s v="F106"/>
    <s v="F106I"/>
    <x v="0"/>
    <x v="0"/>
    <x v="106"/>
    <d v="2015-07-01T00:00:00"/>
    <s v="Filha de F106"/>
    <m/>
  </r>
  <r>
    <s v="F73"/>
    <s v="F73I"/>
    <x v="0"/>
    <x v="0"/>
    <x v="106"/>
    <d v="2015-07-01T00:00:00"/>
    <s v="Filha de F73"/>
    <m/>
  </r>
  <r>
    <s v="F139"/>
    <s v="F139I"/>
    <x v="0"/>
    <x v="0"/>
    <x v="106"/>
    <d v="2015-07-01T00:00:00"/>
    <s v="Filha de F139"/>
    <m/>
  </r>
  <r>
    <s v="F54"/>
    <s v="F54I"/>
    <x v="0"/>
    <x v="0"/>
    <x v="106"/>
    <d v="2015-07-01T00:00:00"/>
    <s v="Filha de F54"/>
    <m/>
  </r>
  <r>
    <s v="N016"/>
    <s v="N016"/>
    <x v="0"/>
    <x v="0"/>
    <x v="107"/>
    <d v="2015-07-01T00:00:00"/>
    <s v=""/>
    <s v="Filha novilha 1ª cria - brinco 16 (mãe)"/>
  </r>
  <r>
    <s v="F104"/>
    <s v="F104I"/>
    <x v="0"/>
    <x v="1"/>
    <x v="108"/>
    <d v="2015-07-01T00:00:00"/>
    <s v="Filho de F104"/>
    <m/>
  </r>
  <r>
    <s v="F26"/>
    <s v="F26I"/>
    <x v="0"/>
    <x v="0"/>
    <x v="108"/>
    <d v="2015-07-01T00:00:00"/>
    <s v="Filha de F26"/>
    <m/>
  </r>
  <r>
    <s v="F007"/>
    <s v="F007"/>
    <x v="0"/>
    <x v="1"/>
    <x v="109"/>
    <d v="2015-07-01T00:00:00"/>
    <s v=""/>
    <s v="Filha novilha 1ª cria - brinco F007 - Abate 16/03/2017"/>
  </r>
  <r>
    <s v="F98"/>
    <s v="F98I"/>
    <x v="0"/>
    <x v="0"/>
    <x v="110"/>
    <d v="2015-07-01T00:00:00"/>
    <s v="Filha de F98"/>
    <m/>
  </r>
  <r>
    <s v="F20"/>
    <s v="F20I"/>
    <x v="0"/>
    <x v="0"/>
    <x v="110"/>
    <d v="2015-07-01T00:00:00"/>
    <s v="Filha de F20"/>
    <m/>
  </r>
  <r>
    <s v="F72"/>
    <s v="F72I"/>
    <x v="0"/>
    <x v="1"/>
    <x v="110"/>
    <d v="2015-07-01T00:00:00"/>
    <s v="Filho de F72"/>
    <m/>
  </r>
  <r>
    <s v="N176"/>
    <s v="N176I"/>
    <x v="0"/>
    <x v="0"/>
    <x v="111"/>
    <d v="2015-07-01T00:00:00"/>
    <s v="Filha de N176"/>
    <m/>
  </r>
  <r>
    <s v="F17"/>
    <s v="F17I"/>
    <x v="0"/>
    <x v="0"/>
    <x v="111"/>
    <d v="2015-07-01T00:00:00"/>
    <s v="Filha de F17"/>
    <m/>
  </r>
  <r>
    <s v="F94"/>
    <s v="F94I"/>
    <x v="0"/>
    <x v="1"/>
    <x v="111"/>
    <d v="2015-07-01T00:00:00"/>
    <s v="Filho de F94"/>
    <m/>
  </r>
  <r>
    <s v="F154"/>
    <s v="F154I"/>
    <x v="0"/>
    <x v="0"/>
    <x v="112"/>
    <d v="2015-07-01T00:00:00"/>
    <s v="Filha de F154"/>
    <m/>
  </r>
  <r>
    <s v="F57"/>
    <s v="F57I"/>
    <x v="0"/>
    <x v="0"/>
    <x v="112"/>
    <d v="2015-07-01T00:00:00"/>
    <s v="Filha de F57"/>
    <m/>
  </r>
  <r>
    <s v="F97"/>
    <s v="F97I"/>
    <x v="0"/>
    <x v="0"/>
    <x v="113"/>
    <d v="2015-07-01T00:00:00"/>
    <s v="Filha de F97"/>
    <m/>
  </r>
  <r>
    <s v="F24"/>
    <s v="F24"/>
    <x v="0"/>
    <x v="0"/>
    <x v="113"/>
    <d v="2015-07-01T00:00:00"/>
    <s v=""/>
    <m/>
  </r>
  <r>
    <s v="F66"/>
    <s v="F66I"/>
    <x v="0"/>
    <x v="0"/>
    <x v="114"/>
    <d v="2015-07-01T00:00:00"/>
    <s v="Filha de F66"/>
    <m/>
  </r>
  <r>
    <s v="F59"/>
    <s v="F59I"/>
    <x v="0"/>
    <x v="1"/>
    <x v="114"/>
    <d v="2015-07-01T00:00:00"/>
    <s v="Filho de F59"/>
    <m/>
  </r>
  <r>
    <s v="F16"/>
    <s v="F16I"/>
    <x v="0"/>
    <x v="1"/>
    <x v="115"/>
    <d v="2015-08-01T00:00:00"/>
    <s v="Filho de F16"/>
    <m/>
  </r>
  <r>
    <s v="N177"/>
    <s v="N177I"/>
    <x v="0"/>
    <x v="0"/>
    <x v="115"/>
    <d v="2015-08-01T00:00:00"/>
    <s v="Filha de N177"/>
    <m/>
  </r>
  <r>
    <s v="F117"/>
    <s v="F117"/>
    <x v="0"/>
    <x v="0"/>
    <x v="116"/>
    <d v="2015-08-01T00:00:00"/>
    <s v=""/>
    <m/>
  </r>
  <r>
    <s v="F029"/>
    <s v="F029"/>
    <x v="0"/>
    <x v="1"/>
    <x v="116"/>
    <d v="2015-08-01T00:00:00"/>
    <s v=""/>
    <s v="Filha novilha 1ª cria? Brinco F029? - Abate 16/03/17"/>
  </r>
  <r>
    <s v="F45"/>
    <s v="F45I"/>
    <x v="0"/>
    <x v="1"/>
    <x v="116"/>
    <d v="2015-08-01T00:00:00"/>
    <s v="Filho de F45"/>
    <m/>
  </r>
  <r>
    <s v="N14"/>
    <s v="N14"/>
    <x v="0"/>
    <x v="1"/>
    <x v="117"/>
    <d v="2015-08-01T00:00:00"/>
    <s v=""/>
    <s v="Filha novilha 1ª cria?"/>
  </r>
  <r>
    <s v="N170"/>
    <s v="N170I"/>
    <x v="0"/>
    <x v="1"/>
    <x v="118"/>
    <d v="2015-08-01T00:00:00"/>
    <s v="Filho de N170"/>
    <m/>
  </r>
  <r>
    <s v="F69"/>
    <s v="F69I"/>
    <x v="0"/>
    <x v="0"/>
    <x v="118"/>
    <d v="2015-08-01T00:00:00"/>
    <s v="Filha de F69"/>
    <m/>
  </r>
  <r>
    <s v="F118"/>
    <s v="F118I"/>
    <x v="0"/>
    <x v="0"/>
    <x v="118"/>
    <d v="2015-08-01T00:00:00"/>
    <s v="Filha de F118"/>
    <m/>
  </r>
  <r>
    <s v="N12"/>
    <s v="N12"/>
    <x v="0"/>
    <x v="1"/>
    <x v="118"/>
    <d v="2015-08-01T00:00:00"/>
    <s v=""/>
    <s v="Filha novilha 1ª? Brinco 12?"/>
  </r>
  <r>
    <s v="F120"/>
    <s v="F120I"/>
    <x v="0"/>
    <x v="0"/>
    <x v="119"/>
    <d v="2015-08-01T00:00:00"/>
    <s v="Filha de F120"/>
    <m/>
  </r>
  <r>
    <s v="F65"/>
    <s v="F65I"/>
    <x v="0"/>
    <x v="1"/>
    <x v="120"/>
    <d v="2015-08-01T00:00:00"/>
    <s v="Filho de F65"/>
    <m/>
  </r>
  <r>
    <s v="F44"/>
    <s v="F44I"/>
    <x v="0"/>
    <x v="0"/>
    <x v="121"/>
    <d v="2015-08-01T00:00:00"/>
    <s v="Filha de F44"/>
    <m/>
  </r>
  <r>
    <s v="F38"/>
    <s v="F38I"/>
    <x v="0"/>
    <x v="0"/>
    <x v="121"/>
    <d v="2015-08-01T00:00:00"/>
    <s v="Filha de F38"/>
    <m/>
  </r>
  <r>
    <s v="N162"/>
    <s v="N162I"/>
    <x v="1"/>
    <x v="0"/>
    <x v="122"/>
    <d v="2015-08-01T00:00:00"/>
    <s v="Filha de N162"/>
    <m/>
  </r>
  <r>
    <s v="F105"/>
    <s v="F105"/>
    <x v="1"/>
    <x v="0"/>
    <x v="122"/>
    <d v="2015-08-01T00:00:00"/>
    <s v=""/>
    <m/>
  </r>
  <r>
    <s v="F144"/>
    <s v="F144I"/>
    <x v="1"/>
    <x v="0"/>
    <x v="123"/>
    <d v="2015-08-01T00:00:00"/>
    <s v="Filha de F144"/>
    <m/>
  </r>
  <r>
    <s v="F09"/>
    <s v="F09I"/>
    <x v="0"/>
    <x v="1"/>
    <x v="124"/>
    <d v="2015-08-01T00:00:00"/>
    <s v="Filho de F09"/>
    <s v="Abate 16/03/2017"/>
  </r>
  <r>
    <s v="F124"/>
    <s v="F124I"/>
    <x v="0"/>
    <x v="0"/>
    <x v="125"/>
    <d v="2015-08-01T00:00:00"/>
    <s v="Filha de F124"/>
    <m/>
  </r>
  <r>
    <s v="N161"/>
    <s v="N161"/>
    <x v="0"/>
    <x v="1"/>
    <x v="125"/>
    <d v="2015-08-01T00:00:00"/>
    <s v=""/>
    <m/>
  </r>
  <r>
    <s v="F119"/>
    <s v="F119I"/>
    <x v="0"/>
    <x v="1"/>
    <x v="125"/>
    <d v="2015-08-01T00:00:00"/>
    <s v="Filho de F119"/>
    <m/>
  </r>
  <r>
    <s v="F15"/>
    <s v="F15I"/>
    <x v="0"/>
    <x v="1"/>
    <x v="125"/>
    <d v="2015-08-01T00:00:00"/>
    <s v="Filho de F15"/>
    <m/>
  </r>
  <r>
    <s v="F11"/>
    <s v="F11I"/>
    <x v="0"/>
    <x v="0"/>
    <x v="126"/>
    <d v="2015-08-01T00:00:00"/>
    <s v="Filha de F11"/>
    <m/>
  </r>
  <r>
    <s v="F152"/>
    <s v="F152I"/>
    <x v="0"/>
    <x v="0"/>
    <x v="127"/>
    <d v="2015-08-01T00:00:00"/>
    <s v="Filha de F152"/>
    <m/>
  </r>
  <r>
    <s v="F28"/>
    <s v="F28I"/>
    <x v="0"/>
    <x v="0"/>
    <x v="127"/>
    <d v="2015-08-01T00:00:00"/>
    <s v="Filha de F28"/>
    <m/>
  </r>
  <r>
    <s v="F23"/>
    <s v="F23I"/>
    <x v="0"/>
    <x v="0"/>
    <x v="128"/>
    <d v="2015-09-01T00:00:00"/>
    <s v="Filha de F23"/>
    <m/>
  </r>
  <r>
    <s v="F79"/>
    <s v="F79"/>
    <x v="0"/>
    <x v="1"/>
    <x v="129"/>
    <d v="2015-09-01T00:00:00"/>
    <s v=""/>
    <m/>
  </r>
  <r>
    <s v="F127"/>
    <s v="F127I"/>
    <x v="1"/>
    <x v="1"/>
    <x v="130"/>
    <d v="2015-09-01T00:00:00"/>
    <s v="Filho de F127"/>
    <m/>
  </r>
  <r>
    <s v="F76"/>
    <s v="F76I"/>
    <x v="0"/>
    <x v="1"/>
    <x v="130"/>
    <d v="2015-09-01T00:00:00"/>
    <s v="Filho de F76"/>
    <m/>
  </r>
  <r>
    <s v="F113"/>
    <s v="F113I"/>
    <x v="0"/>
    <x v="1"/>
    <x v="130"/>
    <d v="2015-09-01T00:00:00"/>
    <s v="Filho de F113"/>
    <m/>
  </r>
  <r>
    <s v="F33"/>
    <s v="F33I"/>
    <x v="0"/>
    <x v="0"/>
    <x v="131"/>
    <d v="2015-09-01T00:00:00"/>
    <s v="Filha de F33"/>
    <m/>
  </r>
  <r>
    <s v="F74"/>
    <s v="F74I"/>
    <x v="0"/>
    <x v="0"/>
    <x v="131"/>
    <d v="2015-09-01T00:00:00"/>
    <s v="Filha de F74"/>
    <m/>
  </r>
  <r>
    <s v="F08"/>
    <s v="F08I"/>
    <x v="0"/>
    <x v="1"/>
    <x v="131"/>
    <d v="2015-09-01T00:00:00"/>
    <s v="Filho de F08"/>
    <m/>
  </r>
  <r>
    <s v="F107"/>
    <s v="F107I"/>
    <x v="0"/>
    <x v="1"/>
    <x v="132"/>
    <d v="2015-09-01T00:00:00"/>
    <s v="Filho de F107"/>
    <m/>
  </r>
  <r>
    <s v="F71"/>
    <s v="F71I"/>
    <x v="0"/>
    <x v="1"/>
    <x v="132"/>
    <d v="2015-09-01T00:00:00"/>
    <s v="Filho de F71"/>
    <m/>
  </r>
  <r>
    <s v="F60"/>
    <s v="F60I"/>
    <x v="0"/>
    <x v="1"/>
    <x v="133"/>
    <d v="2015-09-01T00:00:00"/>
    <s v="Filho de F60"/>
    <m/>
  </r>
  <r>
    <s v="F31"/>
    <s v="F31I"/>
    <x v="1"/>
    <x v="1"/>
    <x v="134"/>
    <d v="2015-09-01T00:00:00"/>
    <s v="Filho de F31"/>
    <m/>
  </r>
  <r>
    <s v="F87"/>
    <s v="F87I"/>
    <x v="0"/>
    <x v="1"/>
    <x v="134"/>
    <d v="2015-09-01T00:00:00"/>
    <s v="Filho de F87"/>
    <m/>
  </r>
  <r>
    <s v="F18"/>
    <s v="F18I"/>
    <x v="0"/>
    <x v="1"/>
    <x v="135"/>
    <d v="2015-09-01T00:00:00"/>
    <s v="Filho de F18"/>
    <m/>
  </r>
  <r>
    <s v="F67"/>
    <s v="F67I"/>
    <x v="1"/>
    <x v="1"/>
    <x v="135"/>
    <d v="2015-09-01T00:00:00"/>
    <s v="Filho de F67"/>
    <m/>
  </r>
  <r>
    <s v="F34"/>
    <s v="F34I"/>
    <x v="0"/>
    <x v="0"/>
    <x v="135"/>
    <d v="2015-09-01T00:00:00"/>
    <s v="Filha de F34"/>
    <m/>
  </r>
  <r>
    <s v="F108"/>
    <s v="F108I"/>
    <x v="1"/>
    <x v="1"/>
    <x v="136"/>
    <d v="2015-09-01T00:00:00"/>
    <s v="Filho de F108"/>
    <m/>
  </r>
  <r>
    <s v="F86"/>
    <s v="F86I"/>
    <x v="1"/>
    <x v="0"/>
    <x v="137"/>
    <d v="2015-09-01T00:00:00"/>
    <s v="Filha de F86"/>
    <m/>
  </r>
  <r>
    <s v="F68"/>
    <s v="F68I"/>
    <x v="0"/>
    <x v="1"/>
    <x v="137"/>
    <d v="2015-09-01T00:00:00"/>
    <s v="Filho de F68"/>
    <m/>
  </r>
  <r>
    <s v="F134"/>
    <s v="F134I"/>
    <x v="1"/>
    <x v="0"/>
    <x v="137"/>
    <d v="2015-09-01T00:00:00"/>
    <s v="Filha de F134"/>
    <m/>
  </r>
  <r>
    <s v="F92"/>
    <s v="F92I"/>
    <x v="0"/>
    <x v="0"/>
    <x v="138"/>
    <d v="2015-09-01T00:00:00"/>
    <s v="Filha de F92"/>
    <m/>
  </r>
  <r>
    <s v="F10"/>
    <s v="F10I"/>
    <x v="0"/>
    <x v="1"/>
    <x v="138"/>
    <d v="2015-09-01T00:00:00"/>
    <s v="Filho de F10"/>
    <m/>
  </r>
  <r>
    <s v="N172"/>
    <s v="N172I"/>
    <x v="1"/>
    <x v="1"/>
    <x v="139"/>
    <d v="2015-10-01T00:00:00"/>
    <s v="Filho de N172"/>
    <m/>
  </r>
  <r>
    <s v="F114"/>
    <s v="F114I"/>
    <x v="1"/>
    <x v="0"/>
    <x v="140"/>
    <d v="2015-10-01T00:00:00"/>
    <s v="Filha de F114"/>
    <m/>
  </r>
  <r>
    <s v="F83"/>
    <s v="F83I"/>
    <x v="1"/>
    <x v="1"/>
    <x v="141"/>
    <d v="2015-10-01T00:00:00"/>
    <s v="Filho de F83"/>
    <m/>
  </r>
  <r>
    <s v="F21"/>
    <s v="F21I"/>
    <x v="0"/>
    <x v="1"/>
    <x v="141"/>
    <d v="2015-10-01T00:00:00"/>
    <s v="Filho de F21"/>
    <m/>
  </r>
  <r>
    <s v="F136"/>
    <s v="F136I"/>
    <x v="0"/>
    <x v="1"/>
    <x v="142"/>
    <d v="2015-10-01T00:00:00"/>
    <s v="Filho de F136"/>
    <m/>
  </r>
  <r>
    <s v="N173"/>
    <s v="N173I"/>
    <x v="0"/>
    <x v="0"/>
    <x v="142"/>
    <d v="2015-10-01T00:00:00"/>
    <s v="Filha de N173"/>
    <m/>
  </r>
  <r>
    <s v="F82"/>
    <s v="F82I"/>
    <x v="0"/>
    <x v="1"/>
    <x v="143"/>
    <d v="2015-10-01T00:00:00"/>
    <s v="Filho de F82"/>
    <m/>
  </r>
  <r>
    <s v="F135"/>
    <s v="F135I"/>
    <x v="0"/>
    <x v="1"/>
    <x v="143"/>
    <d v="2015-10-01T00:00:00"/>
    <s v="Filho de F135"/>
    <m/>
  </r>
  <r>
    <s v="F133"/>
    <s v="F133I"/>
    <x v="1"/>
    <x v="0"/>
    <x v="144"/>
    <d v="2015-10-01T00:00:00"/>
    <s v="Filha de F133"/>
    <m/>
  </r>
  <r>
    <s v="F129"/>
    <s v="F129I"/>
    <x v="1"/>
    <x v="0"/>
    <x v="145"/>
    <d v="2015-10-01T00:00:00"/>
    <s v="Filha de F129"/>
    <m/>
  </r>
  <r>
    <s v="F181"/>
    <s v="F181"/>
    <x v="1"/>
    <x v="1"/>
    <x v="145"/>
    <d v="2015-10-01T00:00:00"/>
    <s v=""/>
    <m/>
  </r>
  <r>
    <s v="F99"/>
    <s v="F99I"/>
    <x v="1"/>
    <x v="1"/>
    <x v="145"/>
    <d v="2015-10-01T00:00:00"/>
    <s v="Filho de F99"/>
    <m/>
  </r>
  <r>
    <s v="F62"/>
    <s v="F62I"/>
    <x v="1"/>
    <x v="1"/>
    <x v="145"/>
    <d v="2015-10-01T00:00:00"/>
    <s v="Filho de F62"/>
    <m/>
  </r>
  <r>
    <s v="F116"/>
    <s v="F116I"/>
    <x v="1"/>
    <x v="1"/>
    <x v="146"/>
    <d v="2015-10-01T00:00:00"/>
    <s v="Filho de F116"/>
    <s v="Abate 16/03/2017"/>
  </r>
  <r>
    <s v="F163"/>
    <s v="F163I"/>
    <x v="1"/>
    <x v="1"/>
    <x v="146"/>
    <d v="2015-10-01T00:00:00"/>
    <s v="Filho de F163"/>
    <m/>
  </r>
  <r>
    <s v="F179"/>
    <s v="F179"/>
    <x v="1"/>
    <x v="1"/>
    <x v="147"/>
    <d v="2015-10-01T00:00:00"/>
    <s v=""/>
    <m/>
  </r>
  <r>
    <s v="F149"/>
    <s v="F149I"/>
    <x v="1"/>
    <x v="0"/>
    <x v="147"/>
    <d v="2015-10-01T00:00:00"/>
    <s v="Filha de F149"/>
    <m/>
  </r>
  <r>
    <s v="F12"/>
    <s v="F12I"/>
    <x v="1"/>
    <x v="1"/>
    <x v="148"/>
    <d v="2015-10-01T00:00:00"/>
    <s v="Filho de F12"/>
    <m/>
  </r>
  <r>
    <s v="F63"/>
    <s v="F63"/>
    <x v="1"/>
    <x v="0"/>
    <x v="149"/>
    <d v="2015-10-01T00:00:00"/>
    <s v=""/>
    <m/>
  </r>
  <r>
    <s v="N059"/>
    <s v="N059I"/>
    <x v="1"/>
    <x v="0"/>
    <x v="149"/>
    <d v="2015-10-01T00:00:00"/>
    <s v="Filha de N059"/>
    <m/>
  </r>
  <r>
    <s v="N174"/>
    <s v="N174I"/>
    <x v="1"/>
    <x v="0"/>
    <x v="149"/>
    <d v="2015-10-01T00:00:00"/>
    <s v="Filha de N174"/>
    <m/>
  </r>
  <r>
    <s v="F77"/>
    <s v="F77I"/>
    <x v="1"/>
    <x v="1"/>
    <x v="150"/>
    <d v="2015-10-01T00:00:00"/>
    <s v="Filho de F77"/>
    <m/>
  </r>
  <r>
    <s v="F13"/>
    <s v="F13I"/>
    <x v="1"/>
    <x v="1"/>
    <x v="150"/>
    <d v="2015-10-01T00:00:00"/>
    <s v="Filho de F13"/>
    <m/>
  </r>
  <r>
    <s v="F43"/>
    <s v="F43I"/>
    <x v="1"/>
    <x v="1"/>
    <x v="151"/>
    <d v="2015-10-01T00:00:00"/>
    <s v="Filho de F43"/>
    <m/>
  </r>
  <r>
    <s v="F29"/>
    <s v="F29I"/>
    <x v="1"/>
    <x v="1"/>
    <x v="151"/>
    <d v="2015-10-01T00:00:00"/>
    <s v="Filho de F29"/>
    <m/>
  </r>
  <r>
    <s v="F80"/>
    <s v="F80I"/>
    <x v="0"/>
    <x v="1"/>
    <x v="152"/>
    <d v="2015-10-01T00:00:00"/>
    <s v="Filho de F80"/>
    <m/>
  </r>
  <r>
    <s v="N178"/>
    <s v="N178I"/>
    <x v="0"/>
    <x v="1"/>
    <x v="153"/>
    <d v="2015-10-01T00:00:00"/>
    <s v="Filho de N178"/>
    <m/>
  </r>
  <r>
    <s v="F84"/>
    <s v="F84I"/>
    <x v="0"/>
    <x v="0"/>
    <x v="154"/>
    <d v="2015-10-01T00:00:00"/>
    <s v="Filha de F84"/>
    <m/>
  </r>
  <r>
    <s v="F002"/>
    <s v="F002"/>
    <x v="0"/>
    <x v="1"/>
    <x v="155"/>
    <d v="2015-11-01T00:00:00"/>
    <s v=""/>
    <m/>
  </r>
  <r>
    <s v="N08"/>
    <s v="N08"/>
    <x v="0"/>
    <x v="0"/>
    <x v="156"/>
    <d v="2015-11-01T00:00:00"/>
    <s v=""/>
    <m/>
  </r>
  <r>
    <s v="F101"/>
    <s v="F101II"/>
    <x v="1"/>
    <x v="0"/>
    <x v="157"/>
    <d v="2016-02-01T00:00:00"/>
    <s v="Neta de F101"/>
    <m/>
  </r>
  <r>
    <s v="F91"/>
    <s v="F91I"/>
    <x v="1"/>
    <x v="0"/>
    <x v="158"/>
    <d v="2016-02-01T00:00:00"/>
    <s v="Filha de F91"/>
    <m/>
  </r>
  <r>
    <s v="F01"/>
    <s v="F01II"/>
    <x v="1"/>
    <x v="1"/>
    <x v="159"/>
    <d v="2016-02-01T00:00:00"/>
    <s v="Neto de F01"/>
    <m/>
  </r>
  <r>
    <s v="F41"/>
    <s v="F41I"/>
    <x v="1"/>
    <x v="1"/>
    <x v="159"/>
    <d v="2016-02-01T00:00:00"/>
    <s v="Filho de F41"/>
    <m/>
  </r>
  <r>
    <s v="F97"/>
    <s v="F97II"/>
    <x v="1"/>
    <x v="1"/>
    <x v="160"/>
    <d v="2016-03-01T00:00:00"/>
    <s v="Neto de F97"/>
    <m/>
  </r>
  <r>
    <s v="F76"/>
    <s v="F76II"/>
    <x v="1"/>
    <x v="0"/>
    <x v="161"/>
    <d v="2016-03-01T00:00:00"/>
    <s v="Neta de F76"/>
    <m/>
  </r>
  <r>
    <s v="F67"/>
    <s v="F67II"/>
    <x v="1"/>
    <x v="1"/>
    <x v="162"/>
    <d v="2016-03-01T00:00:00"/>
    <s v="Neto de F67"/>
    <m/>
  </r>
  <r>
    <s v="F46"/>
    <s v="F46I"/>
    <x v="1"/>
    <x v="1"/>
    <x v="163"/>
    <d v="2016-03-01T00:00:00"/>
    <s v="Filho de F46"/>
    <m/>
  </r>
  <r>
    <s v="F100"/>
    <s v="F100II"/>
    <x v="1"/>
    <x v="0"/>
    <x v="164"/>
    <d v="2016-04-01T00:00:00"/>
    <s v="Neta de F100"/>
    <m/>
  </r>
  <r>
    <s v="F57"/>
    <s v="F57II"/>
    <x v="0"/>
    <x v="1"/>
    <x v="165"/>
    <d v="2016-04-01T00:00:00"/>
    <s v="Neto de F57"/>
    <m/>
  </r>
  <r>
    <s v="F36"/>
    <s v="F36I"/>
    <x v="1"/>
    <x v="0"/>
    <x v="166"/>
    <d v="2016-04-01T00:00:00"/>
    <s v="Filha de F36"/>
    <m/>
  </r>
  <r>
    <s v="F20"/>
    <s v="F20II"/>
    <x v="1"/>
    <x v="0"/>
    <x v="167"/>
    <d v="2016-04-01T00:00:00"/>
    <s v="Neta de F20"/>
    <m/>
  </r>
  <r>
    <s v="F18"/>
    <s v="F18II"/>
    <x v="1"/>
    <x v="0"/>
    <x v="168"/>
    <d v="2016-04-01T00:00:00"/>
    <s v="Neta de F18"/>
    <m/>
  </r>
  <r>
    <s v="F11"/>
    <s v="F11II"/>
    <x v="1"/>
    <x v="1"/>
    <x v="168"/>
    <d v="2016-04-01T00:00:00"/>
    <s v="Neto de F11"/>
    <m/>
  </r>
  <r>
    <s v="F77"/>
    <s v="F77II"/>
    <x v="1"/>
    <x v="0"/>
    <x v="169"/>
    <d v="2016-04-01T00:00:00"/>
    <s v="Neta de F77"/>
    <m/>
  </r>
  <r>
    <s v="F40"/>
    <s v="F40I"/>
    <x v="1"/>
    <x v="1"/>
    <x v="170"/>
    <d v="2016-04-01T00:00:00"/>
    <s v="Filho de F40"/>
    <m/>
  </r>
  <r>
    <s v="F83"/>
    <s v="F83II"/>
    <x v="1"/>
    <x v="0"/>
    <x v="171"/>
    <d v="2016-04-01T00:00:00"/>
    <s v="Neta de F83"/>
    <m/>
  </r>
  <r>
    <s v="F37"/>
    <s v="F37I"/>
    <x v="1"/>
    <x v="0"/>
    <x v="172"/>
    <d v="2016-04-01T00:00:00"/>
    <s v="Filha de F37"/>
    <m/>
  </r>
  <r>
    <s v="F52"/>
    <s v="F52II"/>
    <x v="1"/>
    <x v="0"/>
    <x v="172"/>
    <d v="2016-04-01T00:00:00"/>
    <s v="Neta de F52"/>
    <m/>
  </r>
  <r>
    <s v="F35"/>
    <s v="F35I"/>
    <x v="2"/>
    <x v="0"/>
    <x v="173"/>
    <d v="2016-04-01T00:00:00"/>
    <s v="Filha de F35"/>
    <m/>
  </r>
  <r>
    <s v="F27"/>
    <s v="F27I"/>
    <x v="2"/>
    <x v="0"/>
    <x v="174"/>
    <d v="2016-05-01T00:00:00"/>
    <s v="Filha de F27"/>
    <m/>
  </r>
  <r>
    <s v="F38"/>
    <s v="F38II"/>
    <x v="2"/>
    <x v="0"/>
    <x v="175"/>
    <d v="2016-05-01T00:00:00"/>
    <s v="Neta de F38"/>
    <m/>
  </r>
  <r>
    <s v="F23"/>
    <s v="F23II"/>
    <x v="1"/>
    <x v="0"/>
    <x v="176"/>
    <d v="2016-05-01T00:00:00"/>
    <s v="Neta de F23"/>
    <m/>
  </r>
  <r>
    <s v="F29"/>
    <s v="F29II"/>
    <x v="1"/>
    <x v="0"/>
    <x v="176"/>
    <d v="2016-05-01T00:00:00"/>
    <s v="Neta de F29"/>
    <m/>
  </r>
  <r>
    <s v="F54"/>
    <s v="F54II"/>
    <x v="1"/>
    <x v="1"/>
    <x v="176"/>
    <d v="2016-05-01T00:00:00"/>
    <s v="Neto de F54"/>
    <m/>
  </r>
  <r>
    <s v="F39"/>
    <s v="F39I"/>
    <x v="1"/>
    <x v="1"/>
    <x v="177"/>
    <d v="2016-05-01T00:00:00"/>
    <s v="Filho de F39"/>
    <m/>
  </r>
  <r>
    <s v="F92"/>
    <s v="F92II"/>
    <x v="1"/>
    <x v="0"/>
    <x v="178"/>
    <d v="2016-05-01T00:00:00"/>
    <s v="Neta de F92"/>
    <m/>
  </r>
  <r>
    <s v="F82"/>
    <s v="F82II"/>
    <x v="1"/>
    <x v="0"/>
    <x v="178"/>
    <d v="2016-05-01T00:00:00"/>
    <s v="Neta de F82"/>
    <m/>
  </r>
  <r>
    <s v="F24"/>
    <s v="F24I"/>
    <x v="1"/>
    <x v="1"/>
    <x v="178"/>
    <d v="2016-05-01T00:00:00"/>
    <s v="Filho de F24"/>
    <m/>
  </r>
  <r>
    <s v="F55"/>
    <s v="F55"/>
    <x v="2"/>
    <x v="0"/>
    <x v="179"/>
    <d v="2016-05-01T00:00:00"/>
    <s v=""/>
    <m/>
  </r>
  <r>
    <s v="F49"/>
    <s v="F49I"/>
    <x v="1"/>
    <x v="1"/>
    <x v="180"/>
    <d v="2016-05-01T00:00:00"/>
    <s v="Filho de F49"/>
    <m/>
  </r>
  <r>
    <s v="F33"/>
    <s v="F33II"/>
    <x v="0"/>
    <x v="1"/>
    <x v="180"/>
    <d v="2016-05-01T00:00:00"/>
    <s v="Neto de F33"/>
    <m/>
  </r>
  <r>
    <s v="F65"/>
    <s v="F65II"/>
    <x v="1"/>
    <x v="1"/>
    <x v="181"/>
    <d v="2016-06-01T00:00:00"/>
    <s v="Neto de F65"/>
    <m/>
  </r>
  <r>
    <s v="F75"/>
    <s v="F75II"/>
    <x v="1"/>
    <x v="1"/>
    <x v="182"/>
    <d v="2016-06-01T00:00:00"/>
    <s v="Neto de F75"/>
    <m/>
  </r>
  <r>
    <s v="F30"/>
    <s v="F30"/>
    <x v="1"/>
    <x v="1"/>
    <x v="183"/>
    <d v="2016-06-01T00:00:00"/>
    <s v=""/>
    <m/>
  </r>
  <r>
    <s v="F74"/>
    <s v="F74II"/>
    <x v="1"/>
    <x v="0"/>
    <x v="183"/>
    <d v="2016-06-01T00:00:00"/>
    <s v="Neta de F74"/>
    <m/>
  </r>
  <r>
    <s v="F71"/>
    <s v="F71II"/>
    <x v="1"/>
    <x v="0"/>
    <x v="184"/>
    <d v="2016-06-01T00:00:00"/>
    <s v="Neta de F71"/>
    <m/>
  </r>
  <r>
    <s v="F06"/>
    <s v="F06I"/>
    <x v="1"/>
    <x v="0"/>
    <x v="184"/>
    <d v="2016-06-01T00:00:00"/>
    <s v="Filha de F06"/>
    <m/>
  </r>
  <r>
    <s v="F48"/>
    <s v="F48I"/>
    <x v="1"/>
    <x v="1"/>
    <x v="184"/>
    <d v="2016-06-01T00:00:00"/>
    <s v="Filho de F48"/>
    <m/>
  </r>
  <r>
    <s v="F05"/>
    <s v="F05I"/>
    <x v="1"/>
    <x v="0"/>
    <x v="185"/>
    <d v="2016-06-01T00:00:00"/>
    <s v="Filha de F05"/>
    <m/>
  </r>
  <r>
    <s v="F84"/>
    <s v="F84II"/>
    <x v="1"/>
    <x v="0"/>
    <x v="185"/>
    <d v="2016-06-01T00:00:00"/>
    <s v="Neta de F84"/>
    <m/>
  </r>
  <r>
    <s v="F53"/>
    <s v="F53"/>
    <x v="1"/>
    <x v="1"/>
    <x v="185"/>
    <d v="2016-06-01T00:00:00"/>
    <s v=""/>
    <m/>
  </r>
  <r>
    <s v="F80"/>
    <s v="F80II"/>
    <x v="2"/>
    <x v="1"/>
    <x v="185"/>
    <d v="2016-06-01T00:00:00"/>
    <s v="Neto de F80"/>
    <m/>
  </r>
  <r>
    <s v="F69"/>
    <s v="F69II"/>
    <x v="2"/>
    <x v="1"/>
    <x v="185"/>
    <d v="2016-06-01T00:00:00"/>
    <s v="Neto de F69"/>
    <m/>
  </r>
  <r>
    <s v="F90"/>
    <s v="F90I"/>
    <x v="1"/>
    <x v="0"/>
    <x v="186"/>
    <d v="2016-06-01T00:00:00"/>
    <s v="Filha de F90"/>
    <m/>
  </r>
  <r>
    <s v="F15"/>
    <s v="F15II"/>
    <x v="1"/>
    <x v="1"/>
    <x v="187"/>
    <d v="2016-06-01T00:00:00"/>
    <s v="Neto de F15"/>
    <m/>
  </r>
  <r>
    <s v="F43"/>
    <s v="F43II"/>
    <x v="2"/>
    <x v="1"/>
    <x v="188"/>
    <d v="2016-07-01T00:00:00"/>
    <s v="Neto de F43"/>
    <m/>
  </r>
  <r>
    <s v="F56"/>
    <s v="F56I"/>
    <x v="1"/>
    <x v="1"/>
    <x v="189"/>
    <d v="2016-07-01T00:00:00"/>
    <s v="Filho de F56"/>
    <m/>
  </r>
  <r>
    <s v="F03"/>
    <s v="F03II"/>
    <x v="2"/>
    <x v="0"/>
    <x v="190"/>
    <d v="2016-07-01T00:00:00"/>
    <s v="Neta de F03"/>
    <m/>
  </r>
  <r>
    <s v="F93"/>
    <s v="F93I"/>
    <x v="2"/>
    <x v="1"/>
    <x v="191"/>
    <d v="2016-07-01T00:00:00"/>
    <s v="Filho de F93"/>
    <m/>
  </r>
  <r>
    <s v="F22"/>
    <s v="F22II"/>
    <x v="2"/>
    <x v="1"/>
    <x v="192"/>
    <d v="2016-07-01T00:00:00"/>
    <s v="Neto de F22"/>
    <m/>
  </r>
  <r>
    <s v="F09"/>
    <s v="F09II"/>
    <x v="1"/>
    <x v="1"/>
    <x v="193"/>
    <d v="2016-07-01T00:00:00"/>
    <s v="Neto de F09"/>
    <m/>
  </r>
  <r>
    <s v="F42"/>
    <s v="F42I"/>
    <x v="2"/>
    <x v="0"/>
    <x v="194"/>
    <d v="2016-08-01T00:00:00"/>
    <s v="Filha de F42"/>
    <m/>
  </r>
  <r>
    <s v="F17"/>
    <s v="F17II"/>
    <x v="2"/>
    <x v="0"/>
    <x v="194"/>
    <d v="2016-08-01T00:00:00"/>
    <s v="Neta de F17"/>
    <m/>
  </r>
  <r>
    <s v="F44"/>
    <s v="F44II"/>
    <x v="1"/>
    <x v="1"/>
    <x v="195"/>
    <d v="2016-08-01T00:00:00"/>
    <s v="Neto de F44"/>
    <m/>
  </r>
  <r>
    <s v="F100"/>
    <s v="F100III"/>
    <x v="1"/>
    <x v="0"/>
    <x v="196"/>
    <d v="2016-08-01T00:00:00"/>
    <s v="Bisneta de F100"/>
    <m/>
  </r>
  <r>
    <s v="F51"/>
    <s v="F51I"/>
    <x v="2"/>
    <x v="0"/>
    <x v="197"/>
    <d v="2016-08-01T00:00:00"/>
    <s v="Filha de F51"/>
    <m/>
  </r>
  <r>
    <s v="F115"/>
    <s v="F115I"/>
    <x v="1"/>
    <x v="0"/>
    <x v="198"/>
    <d v="2016-08-01T00:00:00"/>
    <s v="Filha de F115"/>
    <m/>
  </r>
  <r>
    <s v="F96"/>
    <s v="F96II"/>
    <x v="2"/>
    <x v="0"/>
    <x v="198"/>
    <d v="2016-08-01T00:00:00"/>
    <s v="Neta de F96"/>
    <m/>
  </r>
  <r>
    <s v="F63"/>
    <s v="F63I"/>
    <x v="2"/>
    <x v="1"/>
    <x v="198"/>
    <d v="2016-08-01T00:00:00"/>
    <s v="Filho de F63"/>
    <m/>
  </r>
  <r>
    <s v="F99"/>
    <s v="F99II"/>
    <x v="1"/>
    <x v="1"/>
    <x v="199"/>
    <d v="2016-08-01T00:00:00"/>
    <s v="Neto de F9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04E8C7-3BD3-48B1-A643-20BB6379AB00}" name="Tabela dinâmica7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exo" colHeaderCaption="Raça">
  <location ref="A3:E13" firstHeaderRow="1" firstDataRow="2" firstDataCol="1"/>
  <pivotFields count="10">
    <pivotField showAll="0"/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axis="axisRow" showAll="0">
      <items count="7">
        <item sd="0" x="0"/>
        <item n="1° Trimestre" sd="0" x="1"/>
        <item n="2° Trimestre" sd="0" x="2"/>
        <item n="3° Trimestre" sd="0" x="3"/>
        <item n="4° Trimestre"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4">
    <field x="3"/>
    <field x="9"/>
    <field x="8"/>
    <field x="4"/>
  </rowFields>
  <rowItems count="9">
    <i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ntagem de Nascimento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CCC36-DADB-4A5C-8FA9-744D7EEDC694}" name="Tabela dinâ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Tipo">
  <location ref="H3:I6" firstHeaderRow="1" firstDataRow="1" firstDataCol="1"/>
  <pivotFields count="6">
    <pivotField axis="axisRow" dataField="1" showAll="0">
      <items count="24">
        <item x="19"/>
        <item x="18"/>
        <item x="20"/>
        <item x="21"/>
        <item x="17"/>
        <item x="14"/>
        <item x="22"/>
        <item x="15"/>
        <item x="13"/>
        <item x="2"/>
        <item x="10"/>
        <item x="8"/>
        <item x="12"/>
        <item x="1"/>
        <item x="9"/>
        <item x="11"/>
        <item x="5"/>
        <item x="3"/>
        <item x="7"/>
        <item x="4"/>
        <item x="16"/>
        <item x="0"/>
        <item x="6"/>
        <item t="default"/>
      </items>
    </pivotField>
    <pivotField axis="axisRow" showAll="0">
      <items count="3">
        <item sd="0" x="1"/>
        <item sd="0"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2">
    <field x="1"/>
    <field x="0"/>
  </rowFields>
  <rowItems count="3">
    <i>
      <x/>
    </i>
    <i>
      <x v="1"/>
    </i>
    <i t="grand">
      <x/>
    </i>
  </rowItems>
  <colItems count="1">
    <i/>
  </colItems>
  <dataFields count="1">
    <dataField name="Contagem de Brinc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0A28E-F877-4049-8D64-BE297F384820}" name="Tabela1" displayName="Tabela1" ref="A1:H344" totalsRowShown="0" headerRowDxfId="20" dataDxfId="19">
  <autoFilter ref="A1:H344" xr:uid="{A7E9F3D6-D126-4659-8EFC-25D3E38A8AA3}"/>
  <tableColumns count="8">
    <tableColumn id="1" xr3:uid="{C4C6730B-086D-4C66-A902-6A5F1964A7E0}" name="Brinco" dataDxfId="18"/>
    <tableColumn id="8" xr3:uid="{E42FDD78-27FD-4C72-89CC-D5855080E44A}" name="Novo Brinco" dataDxfId="17">
      <calculatedColumnFormula>U2</calculatedColumnFormula>
    </tableColumn>
    <tableColumn id="2" xr3:uid="{D141BE35-B548-49A9-85CB-77A232061E87}" name="Raça" dataDxfId="16"/>
    <tableColumn id="3" xr3:uid="{936AE2B6-8C78-4DA8-8D2B-9822A9ADA34F}" name="Sexo" dataDxfId="15"/>
    <tableColumn id="4" xr3:uid="{65D0F267-ABEF-46B3-95D1-245E69DE34E9}" name="Nascimento" dataDxfId="14"/>
    <tableColumn id="5" xr3:uid="{D2D3A4FA-86C2-4EAF-B19F-CAF84DB93D48}" name="Desmama" dataDxfId="13"/>
    <tableColumn id="7" xr3:uid="{369F4E5C-436C-4BE6-89ED-3C053C260DBC}" name="Filliação" dataDxfId="12">
      <calculatedColumnFormula>IF(T2=0,"",IF(T2=1,IF(D2="Macho","Filho de "&amp;A2,"Filha de "&amp;A2),IF(T2=2,IF(D2="Macho","Neto de "&amp;A2,"Neta de "&amp;A2),IF(D2="Macho","Bisneto de "&amp;A2,"Bisneta de "&amp;A2))))</calculatedColumnFormula>
    </tableColumn>
    <tableColumn id="6" xr3:uid="{A30A23C9-E92D-431C-8164-2299ED16A4D0}" name="Observações" dataDxfId="1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2FA81F-4662-4CCE-82C6-DF2ED82A6479}" name="Tabela2" displayName="Tabela2" ref="J1:L2" totalsRowShown="0" headerRowDxfId="10" dataDxfId="9">
  <autoFilter ref="J1:L2" xr:uid="{1A69D8F7-430F-4310-923F-1C13CFDF9C83}"/>
  <tableColumns count="3">
    <tableColumn id="1" xr3:uid="{8679E0DC-1C68-469D-9A91-A35D4EBC7939}" name="Morreram" dataDxfId="8">
      <calculatedColumnFormula>COUNTIF(Tabela1[Observações],"*Morreu*")</calculatedColumnFormula>
    </tableColumn>
    <tableColumn id="2" xr3:uid="{225C5A18-8F46-44EA-B8B0-3625660B2DC1}" name="Abates" dataDxfId="7">
      <calculatedColumnFormula>COUNTIF(Tabela1[Observações],"*Abate*")</calculatedColumnFormula>
    </tableColumn>
    <tableColumn id="3" xr3:uid="{E87415DA-F0B1-40CD-80CD-CEAB1012EA43}" name="Perdas Totais" dataDxfId="6">
      <calculatedColumnFormula>SUM(Tabela2[[#This Row],[Morreram]:[Abates]])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9CFD95-3774-47A0-8B4E-68DBBB07338C}" name="Tabela3" displayName="Tabela3" ref="N1:Q24" totalsRowShown="0" headerRowDxfId="5" dataDxfId="4">
  <autoFilter ref="N1:Q24" xr:uid="{0E8F63EC-7D43-43C4-A698-AB2D2000661F}"/>
  <tableColumns count="4">
    <tableColumn id="1" xr3:uid="{71E64D1A-2853-4F36-85F8-790D3209E28C}" name="Brinco" dataDxfId="3"/>
    <tableColumn id="2" xr3:uid="{58B95BE4-3BF4-48BA-BE7F-D3EAA8D9BC9C}" name="Tipo de perda" dataDxfId="2"/>
    <tableColumn id="5" xr3:uid="{7B5CCA00-4DA6-4DF4-842D-0F0214C312A5}" name="Data da perda" dataDxfId="1"/>
    <tableColumn id="3" xr3:uid="{339267E3-E0D0-4FF1-BC77-3577E144274F}" name="Observaçã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5264-867D-4BF5-95B0-4F56CDF72699}">
  <dimension ref="A1:L13"/>
  <sheetViews>
    <sheetView showGridLines="0" workbookViewId="0">
      <selection activeCell="H8" sqref="H8"/>
    </sheetView>
  </sheetViews>
  <sheetFormatPr defaultRowHeight="15" x14ac:dyDescent="0.25"/>
  <cols>
    <col min="1" max="1" width="24.140625" bestFit="1" customWidth="1"/>
    <col min="2" max="2" width="8.140625" bestFit="1" customWidth="1"/>
    <col min="3" max="3" width="7.28515625" bestFit="1" customWidth="1"/>
    <col min="4" max="4" width="7.140625" bestFit="1" customWidth="1"/>
    <col min="5" max="5" width="10.7109375" bestFit="1" customWidth="1"/>
    <col min="6" max="6" width="9.140625" bestFit="1" customWidth="1"/>
    <col min="7" max="7" width="12.140625" bestFit="1" customWidth="1"/>
    <col min="8" max="8" width="10.7109375" bestFit="1" customWidth="1"/>
    <col min="9" max="9" width="19" bestFit="1" customWidth="1"/>
    <col min="10" max="13" width="10.7109375" bestFit="1" customWidth="1"/>
    <col min="14" max="14" width="7" bestFit="1" customWidth="1"/>
    <col min="15" max="15" width="10.7109375" bestFit="1" customWidth="1"/>
    <col min="16" max="16" width="3.85546875" bestFit="1" customWidth="1"/>
    <col min="17" max="17" width="10.85546875" bestFit="1" customWidth="1"/>
    <col min="18" max="18" width="7.85546875" bestFit="1" customWidth="1"/>
    <col min="19" max="19" width="4.140625" bestFit="1" customWidth="1"/>
    <col min="20" max="20" width="10.85546875" bestFit="1" customWidth="1"/>
    <col min="21" max="21" width="9.85546875" bestFit="1" customWidth="1"/>
    <col min="22" max="22" width="13.140625" bestFit="1" customWidth="1"/>
    <col min="23" max="23" width="9.140625" bestFit="1" customWidth="1"/>
    <col min="24" max="24" width="4.28515625" bestFit="1" customWidth="1"/>
    <col min="25" max="25" width="3.85546875" bestFit="1" customWidth="1"/>
    <col min="26" max="26" width="10.85546875" bestFit="1" customWidth="1"/>
    <col min="27" max="27" width="7.85546875" bestFit="1" customWidth="1"/>
    <col min="28" max="28" width="4.140625" bestFit="1" customWidth="1"/>
    <col min="29" max="29" width="10.85546875" bestFit="1" customWidth="1"/>
    <col min="30" max="30" width="9.85546875" bestFit="1" customWidth="1"/>
    <col min="31" max="31" width="12.140625" bestFit="1" customWidth="1"/>
    <col min="32" max="32" width="9" bestFit="1" customWidth="1"/>
    <col min="33" max="33" width="3.85546875" bestFit="1" customWidth="1"/>
    <col min="34" max="34" width="4.42578125" bestFit="1" customWidth="1"/>
    <col min="35" max="35" width="10.85546875" bestFit="1" customWidth="1"/>
    <col min="36" max="36" width="7.85546875" bestFit="1" customWidth="1"/>
    <col min="37" max="37" width="4.28515625" bestFit="1" customWidth="1"/>
    <col min="38" max="38" width="3.85546875" bestFit="1" customWidth="1"/>
    <col min="39" max="39" width="10.85546875" bestFit="1" customWidth="1"/>
    <col min="40" max="40" width="7.85546875" bestFit="1" customWidth="1"/>
    <col min="41" max="41" width="3.7109375" bestFit="1" customWidth="1"/>
    <col min="42" max="42" width="10.85546875" bestFit="1" customWidth="1"/>
    <col min="43" max="43" width="7.85546875" bestFit="1" customWidth="1"/>
    <col min="44" max="44" width="4.28515625" bestFit="1" customWidth="1"/>
    <col min="45" max="45" width="4.140625" bestFit="1" customWidth="1"/>
    <col min="46" max="46" width="10.85546875" bestFit="1" customWidth="1"/>
    <col min="47" max="47" width="9.85546875" bestFit="1" customWidth="1"/>
    <col min="48" max="48" width="7.85546875" bestFit="1" customWidth="1"/>
    <col min="49" max="49" width="3.85546875" bestFit="1" customWidth="1"/>
    <col min="50" max="50" width="4.42578125" bestFit="1" customWidth="1"/>
    <col min="51" max="51" width="10.85546875" bestFit="1" customWidth="1"/>
    <col min="52" max="52" width="7.85546875" bestFit="1" customWidth="1"/>
    <col min="53" max="53" width="3.85546875" bestFit="1" customWidth="1"/>
    <col min="54" max="54" width="10.85546875" bestFit="1" customWidth="1"/>
    <col min="55" max="55" width="7.85546875" bestFit="1" customWidth="1"/>
    <col min="56" max="56" width="4.140625" bestFit="1" customWidth="1"/>
    <col min="57" max="57" width="3.7109375" bestFit="1" customWidth="1"/>
    <col min="58" max="58" width="10.85546875" bestFit="1" customWidth="1"/>
    <col min="59" max="59" width="7.85546875" bestFit="1" customWidth="1"/>
    <col min="60" max="60" width="4.28515625" bestFit="1" customWidth="1"/>
    <col min="61" max="61" width="10.85546875" bestFit="1" customWidth="1"/>
    <col min="62" max="62" width="9.85546875" bestFit="1" customWidth="1"/>
    <col min="63" max="63" width="7.85546875" bestFit="1" customWidth="1"/>
    <col min="64" max="64" width="4.28515625" bestFit="1" customWidth="1"/>
    <col min="65" max="65" width="10.85546875" bestFit="1" customWidth="1"/>
    <col min="66" max="66" width="9.85546875" bestFit="1" customWidth="1"/>
    <col min="67" max="67" width="12" bestFit="1" customWidth="1"/>
    <col min="68" max="68" width="10.7109375" bestFit="1" customWidth="1"/>
  </cols>
  <sheetData>
    <row r="1" spans="1:12" ht="64.5" customHeight="1" x14ac:dyDescent="0.25">
      <c r="A1" s="29" t="s">
        <v>223</v>
      </c>
      <c r="B1" s="30"/>
      <c r="C1" s="30"/>
      <c r="D1" s="30"/>
      <c r="E1" s="30"/>
      <c r="H1" s="28" t="s">
        <v>237</v>
      </c>
      <c r="I1" s="28"/>
      <c r="J1" s="23"/>
      <c r="K1" s="23"/>
      <c r="L1" s="23"/>
    </row>
    <row r="3" spans="1:12" x14ac:dyDescent="0.25">
      <c r="A3" s="11" t="s">
        <v>221</v>
      </c>
      <c r="B3" s="11" t="s">
        <v>2</v>
      </c>
      <c r="H3" s="11" t="s">
        <v>238</v>
      </c>
      <c r="I3" t="s">
        <v>236</v>
      </c>
    </row>
    <row r="4" spans="1:12" x14ac:dyDescent="0.25">
      <c r="A4" s="11" t="s">
        <v>1</v>
      </c>
      <c r="B4" t="s">
        <v>13</v>
      </c>
      <c r="C4" t="s">
        <v>217</v>
      </c>
      <c r="D4" t="s">
        <v>6</v>
      </c>
      <c r="E4" t="s">
        <v>220</v>
      </c>
      <c r="H4" s="12" t="s">
        <v>229</v>
      </c>
      <c r="I4" s="13">
        <v>14</v>
      </c>
    </row>
    <row r="5" spans="1:12" x14ac:dyDescent="0.25">
      <c r="A5" s="12" t="s">
        <v>9</v>
      </c>
      <c r="B5" s="13">
        <v>35</v>
      </c>
      <c r="C5" s="13">
        <v>9</v>
      </c>
      <c r="D5" s="13">
        <v>126</v>
      </c>
      <c r="E5" s="13">
        <v>170</v>
      </c>
      <c r="H5" s="12" t="s">
        <v>8</v>
      </c>
      <c r="I5" s="13">
        <v>9</v>
      </c>
    </row>
    <row r="6" spans="1:12" x14ac:dyDescent="0.25">
      <c r="A6" s="27" t="s">
        <v>242</v>
      </c>
      <c r="B6" s="13"/>
      <c r="C6" s="13"/>
      <c r="D6" s="13">
        <v>71</v>
      </c>
      <c r="E6" s="13">
        <v>71</v>
      </c>
      <c r="H6" s="12" t="s">
        <v>220</v>
      </c>
      <c r="I6" s="13">
        <v>23</v>
      </c>
    </row>
    <row r="7" spans="1:12" x14ac:dyDescent="0.25">
      <c r="A7" s="27" t="s">
        <v>243</v>
      </c>
      <c r="B7" s="13">
        <v>5</v>
      </c>
      <c r="C7" s="13"/>
      <c r="D7" s="13">
        <v>52</v>
      </c>
      <c r="E7" s="13">
        <v>57</v>
      </c>
    </row>
    <row r="8" spans="1:12" x14ac:dyDescent="0.25">
      <c r="A8" s="27" t="s">
        <v>244</v>
      </c>
      <c r="B8" s="13">
        <v>30</v>
      </c>
      <c r="C8" s="13">
        <v>9</v>
      </c>
      <c r="D8" s="13">
        <v>3</v>
      </c>
      <c r="E8" s="13">
        <v>42</v>
      </c>
    </row>
    <row r="9" spans="1:12" x14ac:dyDescent="0.25">
      <c r="A9" s="12" t="s">
        <v>12</v>
      </c>
      <c r="B9" s="13">
        <v>39</v>
      </c>
      <c r="C9" s="13">
        <v>6</v>
      </c>
      <c r="D9" s="13">
        <v>128</v>
      </c>
      <c r="E9" s="13">
        <v>173</v>
      </c>
    </row>
    <row r="10" spans="1:12" x14ac:dyDescent="0.25">
      <c r="A10" s="27" t="s">
        <v>242</v>
      </c>
      <c r="B10" s="13">
        <v>1</v>
      </c>
      <c r="C10" s="13"/>
      <c r="D10" s="13">
        <v>61</v>
      </c>
      <c r="E10" s="13">
        <v>62</v>
      </c>
    </row>
    <row r="11" spans="1:12" x14ac:dyDescent="0.25">
      <c r="A11" s="27" t="s">
        <v>243</v>
      </c>
      <c r="B11" s="13">
        <v>4</v>
      </c>
      <c r="C11" s="13"/>
      <c r="D11" s="13">
        <v>58</v>
      </c>
      <c r="E11" s="13">
        <v>62</v>
      </c>
    </row>
    <row r="12" spans="1:12" x14ac:dyDescent="0.25">
      <c r="A12" s="27" t="s">
        <v>244</v>
      </c>
      <c r="B12" s="13">
        <v>34</v>
      </c>
      <c r="C12" s="13">
        <v>6</v>
      </c>
      <c r="D12" s="13">
        <v>9</v>
      </c>
      <c r="E12" s="13">
        <v>49</v>
      </c>
    </row>
    <row r="13" spans="1:12" x14ac:dyDescent="0.25">
      <c r="A13" s="12" t="s">
        <v>220</v>
      </c>
      <c r="B13" s="13">
        <v>74</v>
      </c>
      <c r="C13" s="13">
        <v>15</v>
      </c>
      <c r="D13" s="13">
        <v>254</v>
      </c>
      <c r="E13" s="13">
        <v>343</v>
      </c>
    </row>
  </sheetData>
  <mergeCells count="2">
    <mergeCell ref="A1:E1"/>
    <mergeCell ref="H1:I1"/>
  </mergeCell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5"/>
  <sheetViews>
    <sheetView tabSelected="1" workbookViewId="0">
      <selection activeCell="N2" sqref="N2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11" bestFit="1" customWidth="1"/>
    <col min="4" max="4" width="10.7109375" bestFit="1" customWidth="1"/>
    <col min="5" max="5" width="17.7109375" bestFit="1" customWidth="1"/>
    <col min="6" max="6" width="15.85546875" bestFit="1" customWidth="1"/>
    <col min="7" max="7" width="14.85546875" bestFit="1" customWidth="1"/>
    <col min="8" max="8" width="48" bestFit="1" customWidth="1"/>
    <col min="9" max="9" width="1.7109375" customWidth="1"/>
    <col min="10" max="10" width="15.140625" bestFit="1" customWidth="1"/>
    <col min="11" max="11" width="12.28515625" customWidth="1"/>
    <col min="12" max="12" width="18.140625" customWidth="1"/>
    <col min="13" max="13" width="1.7109375" customWidth="1"/>
    <col min="14" max="14" width="11.7109375" customWidth="1"/>
    <col min="15" max="15" width="18.28515625" customWidth="1"/>
    <col min="16" max="16" width="18.85546875" style="1" customWidth="1"/>
    <col min="17" max="17" width="19.85546875" style="1" customWidth="1"/>
    <col min="18" max="18" width="9.140625" style="1" customWidth="1"/>
    <col min="19" max="19" width="5.42578125" style="1" hidden="1" customWidth="1"/>
    <col min="20" max="20" width="11.28515625" hidden="1" customWidth="1"/>
    <col min="21" max="21" width="15.140625" hidden="1" customWidth="1"/>
  </cols>
  <sheetData>
    <row r="1" spans="1:23" ht="15.75" x14ac:dyDescent="0.25">
      <c r="A1" s="5" t="s">
        <v>3</v>
      </c>
      <c r="B1" s="5" t="s">
        <v>235</v>
      </c>
      <c r="C1" s="5" t="s">
        <v>2</v>
      </c>
      <c r="D1" s="5" t="s">
        <v>1</v>
      </c>
      <c r="E1" s="5" t="s">
        <v>0</v>
      </c>
      <c r="F1" s="5" t="s">
        <v>4</v>
      </c>
      <c r="G1" s="5" t="s">
        <v>234</v>
      </c>
      <c r="H1" s="5" t="s">
        <v>5</v>
      </c>
      <c r="I1" s="5"/>
      <c r="J1" s="10" t="s">
        <v>218</v>
      </c>
      <c r="K1" s="10" t="s">
        <v>219</v>
      </c>
      <c r="L1" s="10" t="s">
        <v>222</v>
      </c>
      <c r="M1" s="1"/>
      <c r="N1" s="10" t="s">
        <v>3</v>
      </c>
      <c r="O1" s="10" t="s">
        <v>224</v>
      </c>
      <c r="P1" s="10" t="s">
        <v>230</v>
      </c>
      <c r="Q1" s="10" t="s">
        <v>225</v>
      </c>
      <c r="T1" s="19" t="s">
        <v>232</v>
      </c>
      <c r="U1" s="19" t="s">
        <v>233</v>
      </c>
      <c r="V1" s="1"/>
    </row>
    <row r="2" spans="1:23" s="3" customFormat="1" ht="15" customHeight="1" x14ac:dyDescent="0.25">
      <c r="A2" s="6" t="s">
        <v>7</v>
      </c>
      <c r="B2" s="24" t="str">
        <f t="shared" ref="B2:B65" si="0">U2</f>
        <v>N150</v>
      </c>
      <c r="C2" s="1" t="s">
        <v>6</v>
      </c>
      <c r="D2" s="1" t="s">
        <v>9</v>
      </c>
      <c r="E2" s="2">
        <v>41414</v>
      </c>
      <c r="F2" s="4">
        <v>41640</v>
      </c>
      <c r="G2" s="21" t="str">
        <f t="shared" ref="G2:G65" si="1">IF(T2=0,"",IF(T2=1,IF(D2="Macho","Filho de "&amp;A2,"Filha de "&amp;A2),IF(T2=2,IF(D2="Macho","Neto de "&amp;A2,"Neta de "&amp;A2),IF(D2="Macho","Bisneto de "&amp;A2,"Bisneta de "&amp;A2))))</f>
        <v/>
      </c>
      <c r="H2" s="7" t="s">
        <v>8</v>
      </c>
      <c r="I2" s="10"/>
      <c r="J2" s="1">
        <f>COUNTIF(Tabela1[Observações],"*Morreu*")</f>
        <v>9</v>
      </c>
      <c r="K2" s="1">
        <f>COUNTIF(Tabela1[Observações],"*Abate*")</f>
        <v>14</v>
      </c>
      <c r="L2" s="14">
        <f>SUM(Tabela2[[#This Row],[Morreram]:[Abates]])</f>
        <v>23</v>
      </c>
      <c r="N2" s="1" t="s">
        <v>7</v>
      </c>
      <c r="O2" s="1" t="s">
        <v>8</v>
      </c>
      <c r="P2" s="2">
        <v>41684</v>
      </c>
      <c r="Q2" s="1"/>
      <c r="S2" s="16" t="s">
        <v>7</v>
      </c>
      <c r="T2" s="20">
        <f>COUNTIF($S$2:S2,S2)-1</f>
        <v>0</v>
      </c>
      <c r="U2" s="20" t="str">
        <f>IF(T2=0,S2,IF(T2=1, S2&amp;"I",IF(T2=2, S2&amp;"II",IF(T2=3, S2&amp;"III"))))</f>
        <v>N150</v>
      </c>
    </row>
    <row r="3" spans="1:23" x14ac:dyDescent="0.25">
      <c r="A3" s="6" t="s">
        <v>10</v>
      </c>
      <c r="B3" s="24" t="str">
        <f t="shared" si="0"/>
        <v>F163</v>
      </c>
      <c r="C3" s="1" t="s">
        <v>6</v>
      </c>
      <c r="D3" s="1" t="s">
        <v>9</v>
      </c>
      <c r="E3" s="2">
        <v>41451</v>
      </c>
      <c r="F3" s="4">
        <v>41671</v>
      </c>
      <c r="G3" s="21" t="str">
        <f t="shared" si="1"/>
        <v/>
      </c>
      <c r="H3" s="7"/>
      <c r="I3" s="1"/>
      <c r="J3" s="1"/>
      <c r="N3" s="1" t="s">
        <v>18</v>
      </c>
      <c r="O3" s="1" t="s">
        <v>8</v>
      </c>
      <c r="P3" s="2">
        <v>41697</v>
      </c>
      <c r="S3" s="16" t="s">
        <v>10</v>
      </c>
      <c r="T3" s="20">
        <f>COUNTIF($S$2:S3,S3)-1</f>
        <v>0</v>
      </c>
      <c r="U3" s="20" t="str">
        <f t="shared" ref="U3:U66" si="2">IF(T3=0,S3,IF(T3=1, S3&amp;"I",IF(T3=2, S3&amp;"II",IF(T3=3, S3&amp;"III"))))</f>
        <v>F163</v>
      </c>
      <c r="W3" s="3"/>
    </row>
    <row r="4" spans="1:23" x14ac:dyDescent="0.25">
      <c r="A4" s="6" t="s">
        <v>11</v>
      </c>
      <c r="B4" s="24" t="str">
        <f t="shared" si="0"/>
        <v>N180</v>
      </c>
      <c r="C4" s="1" t="s">
        <v>6</v>
      </c>
      <c r="D4" s="1" t="s">
        <v>9</v>
      </c>
      <c r="E4" s="2">
        <v>41453</v>
      </c>
      <c r="F4" s="4">
        <v>41671</v>
      </c>
      <c r="G4" s="21" t="str">
        <f t="shared" si="1"/>
        <v/>
      </c>
      <c r="H4" s="7"/>
      <c r="I4" s="1"/>
      <c r="J4" s="1"/>
      <c r="N4" s="1" t="s">
        <v>32</v>
      </c>
      <c r="O4" s="1" t="s">
        <v>8</v>
      </c>
      <c r="P4" s="2">
        <v>41713</v>
      </c>
      <c r="Q4" s="1" t="s">
        <v>228</v>
      </c>
      <c r="S4" s="16" t="s">
        <v>11</v>
      </c>
      <c r="T4" s="20">
        <f>COUNTIF($S$2:S4,S4)-1</f>
        <v>0</v>
      </c>
      <c r="U4" s="20" t="str">
        <f t="shared" si="2"/>
        <v>N180</v>
      </c>
      <c r="W4" s="3"/>
    </row>
    <row r="5" spans="1:23" x14ac:dyDescent="0.25">
      <c r="A5" s="6" t="s">
        <v>14</v>
      </c>
      <c r="B5" s="24" t="str">
        <f t="shared" si="0"/>
        <v>N162</v>
      </c>
      <c r="C5" s="1" t="s">
        <v>13</v>
      </c>
      <c r="D5" s="1" t="s">
        <v>12</v>
      </c>
      <c r="E5" s="2">
        <v>41460</v>
      </c>
      <c r="F5" s="4">
        <v>41699</v>
      </c>
      <c r="G5" s="21" t="str">
        <f t="shared" si="1"/>
        <v/>
      </c>
      <c r="H5" s="7"/>
      <c r="I5" s="1"/>
      <c r="J5" s="1"/>
      <c r="N5" s="1" t="s">
        <v>71</v>
      </c>
      <c r="O5" s="1" t="s">
        <v>8</v>
      </c>
      <c r="P5" s="2">
        <v>41753</v>
      </c>
      <c r="S5" s="16" t="s">
        <v>14</v>
      </c>
      <c r="T5" s="20">
        <f>COUNTIF($S$2:S5,S5)-1</f>
        <v>0</v>
      </c>
      <c r="U5" s="20" t="str">
        <f t="shared" si="2"/>
        <v>N162</v>
      </c>
      <c r="W5" s="3"/>
    </row>
    <row r="6" spans="1:23" x14ac:dyDescent="0.25">
      <c r="A6" s="6" t="s">
        <v>15</v>
      </c>
      <c r="B6" s="24" t="str">
        <f t="shared" si="0"/>
        <v>F20</v>
      </c>
      <c r="C6" s="1" t="s">
        <v>6</v>
      </c>
      <c r="D6" s="1" t="s">
        <v>9</v>
      </c>
      <c r="E6" s="2">
        <v>41480</v>
      </c>
      <c r="F6" s="4">
        <v>41699</v>
      </c>
      <c r="G6" s="21" t="str">
        <f t="shared" si="1"/>
        <v/>
      </c>
      <c r="H6" s="7"/>
      <c r="I6" s="1"/>
      <c r="J6" s="1"/>
      <c r="N6" s="1" t="s">
        <v>115</v>
      </c>
      <c r="O6" s="1" t="s">
        <v>229</v>
      </c>
      <c r="P6" s="2">
        <v>42810</v>
      </c>
      <c r="S6" s="16" t="s">
        <v>15</v>
      </c>
      <c r="T6" s="20">
        <f>COUNTIF($S$2:S6,S6)-1</f>
        <v>0</v>
      </c>
      <c r="U6" s="20" t="str">
        <f t="shared" si="2"/>
        <v>F20</v>
      </c>
      <c r="W6" s="3"/>
    </row>
    <row r="7" spans="1:23" x14ac:dyDescent="0.25">
      <c r="A7" s="6" t="s">
        <v>16</v>
      </c>
      <c r="B7" s="24" t="str">
        <f t="shared" si="0"/>
        <v>F66</v>
      </c>
      <c r="C7" s="1" t="s">
        <v>6</v>
      </c>
      <c r="D7" s="1" t="s">
        <v>12</v>
      </c>
      <c r="E7" s="2">
        <v>41484</v>
      </c>
      <c r="F7" s="4">
        <v>41699</v>
      </c>
      <c r="G7" s="21" t="str">
        <f t="shared" si="1"/>
        <v/>
      </c>
      <c r="H7" s="26"/>
      <c r="I7" s="1"/>
      <c r="J7" s="1"/>
      <c r="N7" s="1" t="s">
        <v>133</v>
      </c>
      <c r="O7" s="1" t="s">
        <v>229</v>
      </c>
      <c r="P7" s="2">
        <v>42810</v>
      </c>
      <c r="S7" s="16" t="s">
        <v>16</v>
      </c>
      <c r="T7" s="20">
        <f>COUNTIF($S$2:S7,S7)-1</f>
        <v>0</v>
      </c>
      <c r="U7" s="20" t="str">
        <f t="shared" si="2"/>
        <v>F66</v>
      </c>
      <c r="W7" s="3"/>
    </row>
    <row r="8" spans="1:23" x14ac:dyDescent="0.25">
      <c r="A8" s="6" t="s">
        <v>17</v>
      </c>
      <c r="B8" s="24" t="str">
        <f t="shared" si="0"/>
        <v>F03</v>
      </c>
      <c r="C8" s="1" t="s">
        <v>6</v>
      </c>
      <c r="D8" s="1" t="s">
        <v>9</v>
      </c>
      <c r="E8" s="2">
        <v>41487</v>
      </c>
      <c r="F8" s="4">
        <v>41730</v>
      </c>
      <c r="G8" s="21" t="str">
        <f t="shared" si="1"/>
        <v/>
      </c>
      <c r="H8" s="7"/>
      <c r="I8" s="1"/>
      <c r="J8" s="1"/>
      <c r="N8" s="1" t="s">
        <v>139</v>
      </c>
      <c r="O8" s="1" t="s">
        <v>8</v>
      </c>
      <c r="P8" s="2">
        <v>41786</v>
      </c>
      <c r="S8" s="16" t="s">
        <v>17</v>
      </c>
      <c r="T8" s="20">
        <f>COUNTIF($S$2:S8,S8)-1</f>
        <v>0</v>
      </c>
      <c r="U8" s="20" t="str">
        <f t="shared" si="2"/>
        <v>F03</v>
      </c>
      <c r="W8" s="3"/>
    </row>
    <row r="9" spans="1:23" x14ac:dyDescent="0.25">
      <c r="A9" s="6" t="s">
        <v>18</v>
      </c>
      <c r="B9" s="24" t="str">
        <f t="shared" si="0"/>
        <v>F45</v>
      </c>
      <c r="C9" s="1" t="s">
        <v>6</v>
      </c>
      <c r="D9" s="1" t="s">
        <v>9</v>
      </c>
      <c r="E9" s="2">
        <v>41490</v>
      </c>
      <c r="F9" s="4">
        <v>41730</v>
      </c>
      <c r="G9" s="21" t="str">
        <f t="shared" si="1"/>
        <v/>
      </c>
      <c r="H9" s="7" t="s">
        <v>8</v>
      </c>
      <c r="I9" s="1"/>
      <c r="J9" s="1"/>
      <c r="N9" s="1" t="s">
        <v>141</v>
      </c>
      <c r="O9" s="1" t="s">
        <v>229</v>
      </c>
      <c r="P9" s="2">
        <v>42810</v>
      </c>
      <c r="S9" s="16" t="s">
        <v>18</v>
      </c>
      <c r="T9" s="20">
        <f>COUNTIF($S$2:S9,S9)-1</f>
        <v>0</v>
      </c>
      <c r="U9" s="20" t="str">
        <f t="shared" si="2"/>
        <v>F45</v>
      </c>
      <c r="W9" s="3"/>
    </row>
    <row r="10" spans="1:23" x14ac:dyDescent="0.25">
      <c r="A10" s="6" t="s">
        <v>19</v>
      </c>
      <c r="B10" s="24" t="str">
        <f t="shared" si="0"/>
        <v>N179</v>
      </c>
      <c r="C10" s="1" t="s">
        <v>6</v>
      </c>
      <c r="D10" s="1" t="s">
        <v>12</v>
      </c>
      <c r="E10" s="2">
        <v>41490</v>
      </c>
      <c r="F10" s="4">
        <v>41730</v>
      </c>
      <c r="G10" s="21" t="str">
        <f t="shared" si="1"/>
        <v/>
      </c>
      <c r="H10" s="7"/>
      <c r="I10" s="1"/>
      <c r="J10" s="1"/>
      <c r="N10" s="1" t="s">
        <v>142</v>
      </c>
      <c r="O10" s="1" t="s">
        <v>8</v>
      </c>
      <c r="P10" s="2">
        <v>41795</v>
      </c>
      <c r="Q10" s="1" t="s">
        <v>231</v>
      </c>
      <c r="S10" s="16" t="s">
        <v>19</v>
      </c>
      <c r="T10" s="20">
        <f>COUNTIF($S$2:S10,S10)-1</f>
        <v>0</v>
      </c>
      <c r="U10" s="20" t="str">
        <f t="shared" si="2"/>
        <v>N179</v>
      </c>
      <c r="W10" s="3"/>
    </row>
    <row r="11" spans="1:23" x14ac:dyDescent="0.25">
      <c r="A11" s="6" t="s">
        <v>20</v>
      </c>
      <c r="B11" s="24" t="str">
        <f t="shared" si="0"/>
        <v>N178</v>
      </c>
      <c r="C11" s="1" t="s">
        <v>6</v>
      </c>
      <c r="D11" s="1" t="s">
        <v>12</v>
      </c>
      <c r="E11" s="2">
        <v>41494</v>
      </c>
      <c r="F11" s="4">
        <v>41730</v>
      </c>
      <c r="G11" s="21" t="str">
        <f t="shared" si="1"/>
        <v/>
      </c>
      <c r="H11" s="7"/>
      <c r="I11" s="1"/>
      <c r="J11" s="1"/>
      <c r="N11" s="1" t="s">
        <v>147</v>
      </c>
      <c r="O11" s="1" t="s">
        <v>229</v>
      </c>
      <c r="P11" s="2">
        <v>42810</v>
      </c>
      <c r="S11" s="16" t="s">
        <v>20</v>
      </c>
      <c r="T11" s="20">
        <f>COUNTIF($S$2:S11,S11)-1</f>
        <v>0</v>
      </c>
      <c r="U11" s="20" t="str">
        <f t="shared" si="2"/>
        <v>N178</v>
      </c>
      <c r="W11" s="3"/>
    </row>
    <row r="12" spans="1:23" x14ac:dyDescent="0.25">
      <c r="A12" s="6" t="s">
        <v>22</v>
      </c>
      <c r="B12" s="24" t="str">
        <f t="shared" si="0"/>
        <v>F96</v>
      </c>
      <c r="C12" s="1" t="s">
        <v>6</v>
      </c>
      <c r="D12" s="1" t="s">
        <v>12</v>
      </c>
      <c r="E12" s="2">
        <v>41494</v>
      </c>
      <c r="F12" s="4">
        <v>41730</v>
      </c>
      <c r="G12" s="21" t="str">
        <f t="shared" si="1"/>
        <v/>
      </c>
      <c r="H12" s="7"/>
      <c r="I12" s="1"/>
      <c r="J12" s="1"/>
      <c r="N12" s="1" t="s">
        <v>149</v>
      </c>
      <c r="O12" s="1" t="s">
        <v>8</v>
      </c>
      <c r="P12" s="2">
        <v>41836</v>
      </c>
      <c r="S12" s="16" t="s">
        <v>22</v>
      </c>
      <c r="T12" s="20">
        <f>COUNTIF($S$2:S12,S12)-1</f>
        <v>0</v>
      </c>
      <c r="U12" s="20" t="str">
        <f t="shared" si="2"/>
        <v>F96</v>
      </c>
      <c r="W12" s="3"/>
    </row>
    <row r="13" spans="1:23" x14ac:dyDescent="0.25">
      <c r="A13" s="6" t="s">
        <v>21</v>
      </c>
      <c r="B13" s="24" t="str">
        <f t="shared" si="0"/>
        <v>F01</v>
      </c>
      <c r="C13" s="1" t="s">
        <v>6</v>
      </c>
      <c r="D13" s="1" t="s">
        <v>9</v>
      </c>
      <c r="E13" s="2">
        <v>41498</v>
      </c>
      <c r="F13" s="4">
        <v>41730</v>
      </c>
      <c r="G13" s="21" t="str">
        <f t="shared" si="1"/>
        <v/>
      </c>
      <c r="H13" s="7"/>
      <c r="I13" s="1"/>
      <c r="J13" s="1"/>
      <c r="N13" s="1" t="s">
        <v>150</v>
      </c>
      <c r="O13" s="1" t="s">
        <v>229</v>
      </c>
      <c r="P13" s="2">
        <v>42810</v>
      </c>
      <c r="S13" s="16" t="s">
        <v>21</v>
      </c>
      <c r="T13" s="20">
        <f>COUNTIF($S$2:S13,S13)-1</f>
        <v>0</v>
      </c>
      <c r="U13" s="20" t="str">
        <f t="shared" si="2"/>
        <v>F01</v>
      </c>
      <c r="W13" s="3"/>
    </row>
    <row r="14" spans="1:23" x14ac:dyDescent="0.25">
      <c r="A14" s="6" t="s">
        <v>23</v>
      </c>
      <c r="B14" s="24" t="str">
        <f t="shared" si="0"/>
        <v>F124</v>
      </c>
      <c r="C14" s="1" t="s">
        <v>6</v>
      </c>
      <c r="D14" s="1" t="s">
        <v>12</v>
      </c>
      <c r="E14" s="2">
        <v>41498</v>
      </c>
      <c r="F14" s="4">
        <v>41730</v>
      </c>
      <c r="G14" s="21" t="str">
        <f t="shared" si="1"/>
        <v/>
      </c>
      <c r="H14" s="7"/>
      <c r="I14" s="1"/>
      <c r="J14" s="1"/>
      <c r="N14" s="1" t="s">
        <v>154</v>
      </c>
      <c r="O14" s="1" t="s">
        <v>229</v>
      </c>
      <c r="P14" s="2">
        <v>42810</v>
      </c>
      <c r="S14" s="16" t="s">
        <v>23</v>
      </c>
      <c r="T14" s="20">
        <f>COUNTIF($S$2:S14,S14)-1</f>
        <v>0</v>
      </c>
      <c r="U14" s="20" t="str">
        <f t="shared" si="2"/>
        <v>F124</v>
      </c>
      <c r="W14" s="3"/>
    </row>
    <row r="15" spans="1:23" x14ac:dyDescent="0.25">
      <c r="A15" s="6" t="s">
        <v>24</v>
      </c>
      <c r="B15" s="24" t="str">
        <f t="shared" si="0"/>
        <v>F25</v>
      </c>
      <c r="C15" s="1" t="s">
        <v>6</v>
      </c>
      <c r="D15" s="1" t="s">
        <v>12</v>
      </c>
      <c r="E15" s="2">
        <v>41499</v>
      </c>
      <c r="F15" s="4">
        <v>41730</v>
      </c>
      <c r="G15" s="21" t="str">
        <f t="shared" si="1"/>
        <v/>
      </c>
      <c r="H15" s="7"/>
      <c r="I15" s="1"/>
      <c r="J15" s="1"/>
      <c r="N15" s="1" t="s">
        <v>165</v>
      </c>
      <c r="O15" s="1" t="s">
        <v>8</v>
      </c>
      <c r="P15" s="2">
        <v>41933</v>
      </c>
      <c r="S15" s="16" t="s">
        <v>24</v>
      </c>
      <c r="T15" s="20">
        <f>COUNTIF($S$2:S15,S15)-1</f>
        <v>0</v>
      </c>
      <c r="U15" s="20" t="str">
        <f t="shared" si="2"/>
        <v>F25</v>
      </c>
      <c r="W15" s="3"/>
    </row>
    <row r="16" spans="1:23" x14ac:dyDescent="0.25">
      <c r="A16" s="8" t="s">
        <v>25</v>
      </c>
      <c r="B16" s="25" t="str">
        <f t="shared" si="0"/>
        <v>F100</v>
      </c>
      <c r="C16" s="1" t="s">
        <v>6</v>
      </c>
      <c r="D16" s="1" t="s">
        <v>12</v>
      </c>
      <c r="E16" s="2">
        <v>41501</v>
      </c>
      <c r="F16" s="4">
        <v>41730</v>
      </c>
      <c r="G16" s="21" t="str">
        <f t="shared" si="1"/>
        <v/>
      </c>
      <c r="H16" s="7"/>
      <c r="I16" s="1"/>
      <c r="J16" s="1"/>
      <c r="N16" s="1" t="s">
        <v>167</v>
      </c>
      <c r="O16" s="1" t="s">
        <v>8</v>
      </c>
      <c r="P16" s="2">
        <v>41811</v>
      </c>
      <c r="S16" s="17" t="s">
        <v>25</v>
      </c>
      <c r="T16" s="20">
        <f>COUNTIF($S$2:S16,S16)-1</f>
        <v>0</v>
      </c>
      <c r="U16" s="20" t="str">
        <f t="shared" si="2"/>
        <v>F100</v>
      </c>
      <c r="W16" s="3"/>
    </row>
    <row r="17" spans="1:23" x14ac:dyDescent="0.25">
      <c r="A17" s="8" t="s">
        <v>26</v>
      </c>
      <c r="B17" s="25" t="str">
        <f t="shared" si="0"/>
        <v>F132</v>
      </c>
      <c r="C17" s="1" t="s">
        <v>6</v>
      </c>
      <c r="D17" s="1" t="s">
        <v>9</v>
      </c>
      <c r="E17" s="2">
        <v>41501</v>
      </c>
      <c r="F17" s="4">
        <v>41730</v>
      </c>
      <c r="G17" s="21" t="str">
        <f t="shared" si="1"/>
        <v/>
      </c>
      <c r="H17" s="7"/>
      <c r="I17" s="1"/>
      <c r="N17" s="1" t="s">
        <v>170</v>
      </c>
      <c r="O17" s="1" t="s">
        <v>229</v>
      </c>
      <c r="P17" s="2">
        <v>42810</v>
      </c>
      <c r="S17" s="17" t="s">
        <v>26</v>
      </c>
      <c r="T17" s="20">
        <f>COUNTIF($S$2:S17,S17)-1</f>
        <v>0</v>
      </c>
      <c r="U17" s="20" t="str">
        <f t="shared" si="2"/>
        <v>F132</v>
      </c>
      <c r="W17" s="3"/>
    </row>
    <row r="18" spans="1:23" x14ac:dyDescent="0.25">
      <c r="A18" s="8" t="s">
        <v>27</v>
      </c>
      <c r="B18" s="25" t="str">
        <f t="shared" si="0"/>
        <v>N176</v>
      </c>
      <c r="C18" s="1" t="s">
        <v>6</v>
      </c>
      <c r="D18" s="1" t="s">
        <v>12</v>
      </c>
      <c r="E18" s="2">
        <v>41504</v>
      </c>
      <c r="F18" s="4">
        <v>41730</v>
      </c>
      <c r="G18" s="21" t="str">
        <f t="shared" si="1"/>
        <v/>
      </c>
      <c r="H18" s="7"/>
      <c r="I18" s="1"/>
      <c r="N18" s="1" t="s">
        <v>173</v>
      </c>
      <c r="O18" s="1" t="s">
        <v>229</v>
      </c>
      <c r="P18" s="2">
        <v>42810</v>
      </c>
      <c r="S18" s="17" t="s">
        <v>27</v>
      </c>
      <c r="T18" s="20">
        <f>COUNTIF($S$2:S18,S18)-1</f>
        <v>0</v>
      </c>
      <c r="U18" s="20" t="str">
        <f t="shared" si="2"/>
        <v>N176</v>
      </c>
      <c r="W18" s="3"/>
    </row>
    <row r="19" spans="1:23" x14ac:dyDescent="0.25">
      <c r="A19" s="8" t="s">
        <v>28</v>
      </c>
      <c r="B19" s="25" t="str">
        <f t="shared" si="0"/>
        <v>N177</v>
      </c>
      <c r="C19" s="1" t="s">
        <v>6</v>
      </c>
      <c r="D19" s="1" t="s">
        <v>12</v>
      </c>
      <c r="E19" s="2">
        <v>41504</v>
      </c>
      <c r="F19" s="4">
        <v>41730</v>
      </c>
      <c r="G19" s="21" t="str">
        <f t="shared" si="1"/>
        <v/>
      </c>
      <c r="H19" s="7"/>
      <c r="I19" s="1"/>
      <c r="N19" s="1" t="s">
        <v>239</v>
      </c>
      <c r="O19" s="1" t="s">
        <v>229</v>
      </c>
      <c r="P19" s="2">
        <v>42810</v>
      </c>
      <c r="S19" s="17" t="s">
        <v>28</v>
      </c>
      <c r="T19" s="20">
        <f>COUNTIF($S$2:S19,S19)-1</f>
        <v>0</v>
      </c>
      <c r="U19" s="20" t="str">
        <f t="shared" si="2"/>
        <v>N177</v>
      </c>
      <c r="W19" s="3"/>
    </row>
    <row r="20" spans="1:23" x14ac:dyDescent="0.25">
      <c r="A20" s="8" t="s">
        <v>29</v>
      </c>
      <c r="B20" s="25" t="str">
        <f t="shared" si="0"/>
        <v>F152</v>
      </c>
      <c r="C20" s="1" t="s">
        <v>6</v>
      </c>
      <c r="D20" s="1" t="s">
        <v>9</v>
      </c>
      <c r="E20" s="2">
        <v>41504</v>
      </c>
      <c r="F20" s="4">
        <v>41730</v>
      </c>
      <c r="G20" s="21" t="str">
        <f t="shared" si="1"/>
        <v/>
      </c>
      <c r="H20" s="7"/>
      <c r="I20" s="1"/>
      <c r="N20" s="1" t="s">
        <v>184</v>
      </c>
      <c r="O20" s="1" t="s">
        <v>229</v>
      </c>
      <c r="P20" s="2">
        <v>42810</v>
      </c>
      <c r="S20" s="17" t="s">
        <v>29</v>
      </c>
      <c r="T20" s="20">
        <f>COUNTIF($S$2:S20,S20)-1</f>
        <v>0</v>
      </c>
      <c r="U20" s="20" t="str">
        <f t="shared" si="2"/>
        <v>F152</v>
      </c>
      <c r="W20" s="3"/>
    </row>
    <row r="21" spans="1:23" x14ac:dyDescent="0.25">
      <c r="A21" s="8" t="s">
        <v>30</v>
      </c>
      <c r="B21" s="25" t="str">
        <f t="shared" si="0"/>
        <v>F109</v>
      </c>
      <c r="C21" s="1" t="s">
        <v>6</v>
      </c>
      <c r="D21" s="1" t="s">
        <v>12</v>
      </c>
      <c r="E21" s="2">
        <v>41506</v>
      </c>
      <c r="F21" s="4">
        <v>41730</v>
      </c>
      <c r="G21" s="21" t="str">
        <f t="shared" si="1"/>
        <v/>
      </c>
      <c r="H21" s="7"/>
      <c r="I21" s="1"/>
      <c r="N21" s="1" t="s">
        <v>190</v>
      </c>
      <c r="O21" s="1" t="s">
        <v>229</v>
      </c>
      <c r="P21" s="2">
        <v>42810</v>
      </c>
      <c r="S21" s="17" t="s">
        <v>30</v>
      </c>
      <c r="T21" s="20">
        <f>COUNTIF($S$2:S21,S21)-1</f>
        <v>0</v>
      </c>
      <c r="U21" s="20" t="str">
        <f t="shared" si="2"/>
        <v>F109</v>
      </c>
      <c r="W21" s="3"/>
    </row>
    <row r="22" spans="1:23" x14ac:dyDescent="0.25">
      <c r="A22" s="8" t="s">
        <v>31</v>
      </c>
      <c r="B22" s="25" t="str">
        <f t="shared" si="0"/>
        <v>F21</v>
      </c>
      <c r="C22" s="1" t="s">
        <v>6</v>
      </c>
      <c r="D22" s="1" t="s">
        <v>9</v>
      </c>
      <c r="E22" s="2">
        <v>41506</v>
      </c>
      <c r="F22" s="4">
        <v>41730</v>
      </c>
      <c r="G22" s="21" t="str">
        <f t="shared" si="1"/>
        <v/>
      </c>
      <c r="H22" s="7"/>
      <c r="I22" s="1"/>
      <c r="N22" s="1" t="s">
        <v>201</v>
      </c>
      <c r="O22" s="1" t="s">
        <v>229</v>
      </c>
      <c r="P22" s="2">
        <v>42810</v>
      </c>
      <c r="S22" s="17" t="s">
        <v>31</v>
      </c>
      <c r="T22" s="20">
        <f>COUNTIF($S$2:S22,S22)-1</f>
        <v>0</v>
      </c>
      <c r="U22" s="20" t="str">
        <f t="shared" si="2"/>
        <v>F21</v>
      </c>
      <c r="W22" s="3"/>
    </row>
    <row r="23" spans="1:23" x14ac:dyDescent="0.25">
      <c r="A23" s="8" t="s">
        <v>32</v>
      </c>
      <c r="B23" s="25" t="str">
        <f t="shared" si="0"/>
        <v>F171</v>
      </c>
      <c r="C23" s="1" t="s">
        <v>6</v>
      </c>
      <c r="D23" s="1" t="s">
        <v>9</v>
      </c>
      <c r="E23" s="2">
        <v>41506</v>
      </c>
      <c r="F23" s="4">
        <v>41730</v>
      </c>
      <c r="G23" s="21" t="str">
        <f t="shared" si="1"/>
        <v/>
      </c>
      <c r="H23" s="7" t="s">
        <v>226</v>
      </c>
      <c r="I23" s="1"/>
      <c r="N23" s="1" t="s">
        <v>240</v>
      </c>
      <c r="O23" s="1" t="s">
        <v>229</v>
      </c>
      <c r="P23" s="2">
        <v>42810</v>
      </c>
      <c r="S23" s="17" t="s">
        <v>32</v>
      </c>
      <c r="T23" s="20">
        <f>COUNTIF($S$2:S23,S23)-1</f>
        <v>0</v>
      </c>
      <c r="U23" s="20" t="str">
        <f t="shared" si="2"/>
        <v>F171</v>
      </c>
      <c r="W23" s="3"/>
    </row>
    <row r="24" spans="1:23" x14ac:dyDescent="0.25">
      <c r="A24" s="8" t="s">
        <v>33</v>
      </c>
      <c r="B24" s="25" t="str">
        <f t="shared" si="0"/>
        <v>N170</v>
      </c>
      <c r="C24" s="1" t="s">
        <v>6</v>
      </c>
      <c r="D24" s="1" t="s">
        <v>12</v>
      </c>
      <c r="E24" s="2">
        <v>41506</v>
      </c>
      <c r="F24" s="4">
        <v>41730</v>
      </c>
      <c r="G24" s="21" t="str">
        <f t="shared" si="1"/>
        <v/>
      </c>
      <c r="H24" s="7"/>
      <c r="I24" s="1"/>
      <c r="N24" s="1" t="s">
        <v>241</v>
      </c>
      <c r="O24" s="1" t="s">
        <v>229</v>
      </c>
      <c r="P24" s="2">
        <v>42810</v>
      </c>
      <c r="S24" s="17" t="s">
        <v>33</v>
      </c>
      <c r="T24" s="20">
        <f>COUNTIF($S$2:S24,S24)-1</f>
        <v>0</v>
      </c>
      <c r="U24" s="20" t="str">
        <f t="shared" si="2"/>
        <v>N170</v>
      </c>
    </row>
    <row r="25" spans="1:23" x14ac:dyDescent="0.25">
      <c r="A25" s="8" t="s">
        <v>34</v>
      </c>
      <c r="B25" s="25" t="str">
        <f t="shared" si="0"/>
        <v>N172</v>
      </c>
      <c r="C25" s="1" t="s">
        <v>6</v>
      </c>
      <c r="D25" s="1" t="s">
        <v>12</v>
      </c>
      <c r="E25" s="2">
        <v>41506</v>
      </c>
      <c r="F25" s="4">
        <v>41730</v>
      </c>
      <c r="G25" s="21" t="str">
        <f t="shared" si="1"/>
        <v/>
      </c>
      <c r="H25" s="7"/>
      <c r="I25" s="1"/>
      <c r="P25"/>
      <c r="S25" s="17" t="s">
        <v>34</v>
      </c>
      <c r="T25" s="20">
        <f>COUNTIF($S$2:S25,S25)-1</f>
        <v>0</v>
      </c>
      <c r="U25" s="20" t="str">
        <f t="shared" si="2"/>
        <v>N172</v>
      </c>
    </row>
    <row r="26" spans="1:23" x14ac:dyDescent="0.25">
      <c r="A26" s="8" t="s">
        <v>35</v>
      </c>
      <c r="B26" s="25" t="str">
        <f t="shared" si="0"/>
        <v>F97</v>
      </c>
      <c r="C26" s="1" t="s">
        <v>6</v>
      </c>
      <c r="D26" s="1" t="s">
        <v>9</v>
      </c>
      <c r="E26" s="2">
        <v>41513</v>
      </c>
      <c r="F26" s="4">
        <v>41730</v>
      </c>
      <c r="G26" s="21" t="str">
        <f t="shared" si="1"/>
        <v/>
      </c>
      <c r="H26" s="7"/>
      <c r="I26" s="1"/>
      <c r="P26"/>
      <c r="S26" s="17" t="s">
        <v>35</v>
      </c>
      <c r="T26" s="20">
        <f>COUNTIF($S$2:S26,S26)-1</f>
        <v>0</v>
      </c>
      <c r="U26" s="20" t="str">
        <f t="shared" si="2"/>
        <v>F97</v>
      </c>
    </row>
    <row r="27" spans="1:23" x14ac:dyDescent="0.25">
      <c r="A27" s="8" t="s">
        <v>36</v>
      </c>
      <c r="B27" s="25" t="str">
        <f t="shared" si="0"/>
        <v>F22</v>
      </c>
      <c r="C27" s="1" t="s">
        <v>6</v>
      </c>
      <c r="D27" s="1" t="s">
        <v>12</v>
      </c>
      <c r="E27" s="2">
        <v>41515</v>
      </c>
      <c r="F27" s="4">
        <v>41730</v>
      </c>
      <c r="G27" s="21" t="str">
        <f t="shared" si="1"/>
        <v/>
      </c>
      <c r="H27" s="7"/>
      <c r="I27" s="1"/>
      <c r="P27"/>
      <c r="S27" s="17" t="s">
        <v>36</v>
      </c>
      <c r="T27" s="20">
        <f>COUNTIF($S$2:S27,S27)-1</f>
        <v>0</v>
      </c>
      <c r="U27" s="20" t="str">
        <f t="shared" si="2"/>
        <v>F22</v>
      </c>
    </row>
    <row r="28" spans="1:23" x14ac:dyDescent="0.25">
      <c r="A28" s="8" t="s">
        <v>37</v>
      </c>
      <c r="B28" s="25" t="str">
        <f t="shared" si="0"/>
        <v>F29</v>
      </c>
      <c r="C28" s="1" t="s">
        <v>6</v>
      </c>
      <c r="D28" s="1" t="s">
        <v>12</v>
      </c>
      <c r="E28" s="2">
        <v>41516</v>
      </c>
      <c r="F28" s="4">
        <v>41730</v>
      </c>
      <c r="G28" s="21" t="str">
        <f t="shared" si="1"/>
        <v/>
      </c>
      <c r="H28" s="7"/>
      <c r="I28" s="1"/>
      <c r="P28"/>
      <c r="S28" s="17" t="s">
        <v>37</v>
      </c>
      <c r="T28" s="20">
        <f>COUNTIF($S$2:S28,S28)-1</f>
        <v>0</v>
      </c>
      <c r="U28" s="20" t="str">
        <f t="shared" si="2"/>
        <v>F29</v>
      </c>
    </row>
    <row r="29" spans="1:23" x14ac:dyDescent="0.25">
      <c r="A29" s="8" t="s">
        <v>38</v>
      </c>
      <c r="B29" s="25" t="str">
        <f t="shared" si="0"/>
        <v>F101</v>
      </c>
      <c r="C29" s="1" t="s">
        <v>6</v>
      </c>
      <c r="D29" s="1" t="s">
        <v>9</v>
      </c>
      <c r="E29" s="2">
        <v>41516</v>
      </c>
      <c r="F29" s="4">
        <v>41730</v>
      </c>
      <c r="G29" s="21" t="str">
        <f t="shared" si="1"/>
        <v/>
      </c>
      <c r="H29" s="7"/>
      <c r="I29" s="1"/>
      <c r="P29"/>
      <c r="S29" s="17" t="s">
        <v>38</v>
      </c>
      <c r="T29" s="20">
        <f>COUNTIF($S$2:S29,S29)-1</f>
        <v>0</v>
      </c>
      <c r="U29" s="20" t="str">
        <f t="shared" si="2"/>
        <v>F101</v>
      </c>
    </row>
    <row r="30" spans="1:23" x14ac:dyDescent="0.25">
      <c r="A30" s="8" t="s">
        <v>39</v>
      </c>
      <c r="B30" s="25" t="str">
        <f t="shared" si="0"/>
        <v>F58</v>
      </c>
      <c r="C30" s="1" t="s">
        <v>6</v>
      </c>
      <c r="D30" s="1" t="s">
        <v>9</v>
      </c>
      <c r="E30" s="2">
        <v>41516</v>
      </c>
      <c r="F30" s="4">
        <v>41730</v>
      </c>
      <c r="G30" s="21" t="str">
        <f t="shared" si="1"/>
        <v/>
      </c>
      <c r="H30" s="7"/>
      <c r="I30" s="1"/>
      <c r="P30"/>
      <c r="S30" s="17" t="s">
        <v>39</v>
      </c>
      <c r="T30" s="20">
        <f>COUNTIF($S$2:S30,S30)-1</f>
        <v>0</v>
      </c>
      <c r="U30" s="20" t="str">
        <f t="shared" si="2"/>
        <v>F58</v>
      </c>
    </row>
    <row r="31" spans="1:23" x14ac:dyDescent="0.25">
      <c r="A31" s="8" t="s">
        <v>40</v>
      </c>
      <c r="B31" s="25" t="str">
        <f t="shared" si="0"/>
        <v>F102</v>
      </c>
      <c r="C31" s="1" t="s">
        <v>6</v>
      </c>
      <c r="D31" s="1" t="s">
        <v>9</v>
      </c>
      <c r="E31" s="2">
        <v>41516</v>
      </c>
      <c r="F31" s="4">
        <v>41730</v>
      </c>
      <c r="G31" s="21" t="str">
        <f t="shared" si="1"/>
        <v/>
      </c>
      <c r="H31" s="7"/>
      <c r="I31" s="1"/>
      <c r="P31"/>
      <c r="S31" s="17" t="s">
        <v>40</v>
      </c>
      <c r="T31" s="20">
        <f>COUNTIF($S$2:S31,S31)-1</f>
        <v>0</v>
      </c>
      <c r="U31" s="20" t="str">
        <f t="shared" si="2"/>
        <v>F102</v>
      </c>
    </row>
    <row r="32" spans="1:23" x14ac:dyDescent="0.25">
      <c r="A32" s="8" t="s">
        <v>41</v>
      </c>
      <c r="B32" s="25" t="str">
        <f t="shared" si="0"/>
        <v>F135</v>
      </c>
      <c r="C32" s="1" t="s">
        <v>6</v>
      </c>
      <c r="D32" s="1" t="s">
        <v>12</v>
      </c>
      <c r="E32" s="2">
        <v>41519</v>
      </c>
      <c r="F32" s="4">
        <v>41760</v>
      </c>
      <c r="G32" s="21" t="str">
        <f t="shared" si="1"/>
        <v/>
      </c>
      <c r="H32" s="7"/>
      <c r="I32" s="1"/>
      <c r="P32"/>
      <c r="S32" s="17" t="s">
        <v>41</v>
      </c>
      <c r="T32" s="20">
        <f>COUNTIF($S$2:S32,S32)-1</f>
        <v>0</v>
      </c>
      <c r="U32" s="20" t="str">
        <f t="shared" si="2"/>
        <v>F135</v>
      </c>
    </row>
    <row r="33" spans="1:21" x14ac:dyDescent="0.25">
      <c r="A33" s="8" t="s">
        <v>42</v>
      </c>
      <c r="B33" s="25" t="str">
        <f t="shared" si="0"/>
        <v>F83</v>
      </c>
      <c r="C33" s="1" t="s">
        <v>6</v>
      </c>
      <c r="D33" s="1" t="s">
        <v>9</v>
      </c>
      <c r="E33" s="2">
        <v>41519</v>
      </c>
      <c r="F33" s="4">
        <v>41760</v>
      </c>
      <c r="G33" s="21" t="str">
        <f t="shared" si="1"/>
        <v/>
      </c>
      <c r="H33" s="7"/>
      <c r="I33" s="1"/>
      <c r="P33"/>
      <c r="S33" s="17" t="s">
        <v>42</v>
      </c>
      <c r="T33" s="20">
        <f>COUNTIF($S$2:S33,S33)-1</f>
        <v>0</v>
      </c>
      <c r="U33" s="20" t="str">
        <f t="shared" si="2"/>
        <v>F83</v>
      </c>
    </row>
    <row r="34" spans="1:21" x14ac:dyDescent="0.25">
      <c r="A34" s="8" t="s">
        <v>43</v>
      </c>
      <c r="B34" s="25" t="str">
        <f t="shared" si="0"/>
        <v>F56</v>
      </c>
      <c r="C34" s="1" t="s">
        <v>6</v>
      </c>
      <c r="D34" s="1" t="s">
        <v>9</v>
      </c>
      <c r="E34" s="2">
        <v>41519</v>
      </c>
      <c r="F34" s="4">
        <v>41760</v>
      </c>
      <c r="G34" s="21" t="str">
        <f t="shared" si="1"/>
        <v/>
      </c>
      <c r="H34" s="7" t="s">
        <v>56</v>
      </c>
      <c r="I34" s="1"/>
      <c r="P34"/>
      <c r="S34" s="17" t="s">
        <v>43</v>
      </c>
      <c r="T34" s="20">
        <f>COUNTIF($S$2:S34,S34)-1</f>
        <v>0</v>
      </c>
      <c r="U34" s="20" t="str">
        <f t="shared" si="2"/>
        <v>F56</v>
      </c>
    </row>
    <row r="35" spans="1:21" x14ac:dyDescent="0.25">
      <c r="A35" s="8" t="s">
        <v>44</v>
      </c>
      <c r="B35" s="25" t="str">
        <f t="shared" si="0"/>
        <v>F78</v>
      </c>
      <c r="C35" s="1" t="s">
        <v>6</v>
      </c>
      <c r="D35" s="1" t="s">
        <v>9</v>
      </c>
      <c r="E35" s="2">
        <v>41519</v>
      </c>
      <c r="F35" s="4">
        <v>41760</v>
      </c>
      <c r="G35" s="21" t="str">
        <f t="shared" si="1"/>
        <v/>
      </c>
      <c r="H35" s="7"/>
      <c r="I35" s="1"/>
      <c r="P35"/>
      <c r="S35" s="17" t="s">
        <v>44</v>
      </c>
      <c r="T35" s="20">
        <f>COUNTIF($S$2:S35,S35)-1</f>
        <v>0</v>
      </c>
      <c r="U35" s="20" t="str">
        <f t="shared" si="2"/>
        <v>F78</v>
      </c>
    </row>
    <row r="36" spans="1:21" x14ac:dyDescent="0.25">
      <c r="A36" s="8" t="s">
        <v>45</v>
      </c>
      <c r="B36" s="25" t="str">
        <f t="shared" si="0"/>
        <v>F80</v>
      </c>
      <c r="C36" s="1" t="s">
        <v>6</v>
      </c>
      <c r="D36" s="1" t="s">
        <v>12</v>
      </c>
      <c r="E36" s="2">
        <v>41520</v>
      </c>
      <c r="F36" s="4">
        <v>41760</v>
      </c>
      <c r="G36" s="21" t="str">
        <f t="shared" si="1"/>
        <v/>
      </c>
      <c r="H36" s="7"/>
      <c r="I36" s="1"/>
      <c r="P36"/>
      <c r="S36" s="17" t="s">
        <v>45</v>
      </c>
      <c r="T36" s="20">
        <f>COUNTIF($S$2:S36,S36)-1</f>
        <v>0</v>
      </c>
      <c r="U36" s="20" t="str">
        <f t="shared" si="2"/>
        <v>F80</v>
      </c>
    </row>
    <row r="37" spans="1:21" x14ac:dyDescent="0.25">
      <c r="A37" s="8" t="s">
        <v>46</v>
      </c>
      <c r="B37" s="25" t="str">
        <f t="shared" si="0"/>
        <v>F50</v>
      </c>
      <c r="C37" s="1" t="s">
        <v>6</v>
      </c>
      <c r="D37" s="1" t="s">
        <v>12</v>
      </c>
      <c r="E37" s="2">
        <v>41523</v>
      </c>
      <c r="F37" s="4">
        <v>41760</v>
      </c>
      <c r="G37" s="21" t="str">
        <f t="shared" si="1"/>
        <v/>
      </c>
      <c r="H37" s="7"/>
      <c r="I37" s="1"/>
      <c r="P37"/>
      <c r="S37" s="17" t="s">
        <v>46</v>
      </c>
      <c r="T37" s="20">
        <f>COUNTIF($S$2:S37,S37)-1</f>
        <v>0</v>
      </c>
      <c r="U37" s="20" t="str">
        <f t="shared" si="2"/>
        <v>F50</v>
      </c>
    </row>
    <row r="38" spans="1:21" x14ac:dyDescent="0.25">
      <c r="A38" s="8" t="s">
        <v>47</v>
      </c>
      <c r="B38" s="25" t="str">
        <f t="shared" si="0"/>
        <v>F114</v>
      </c>
      <c r="C38" s="1" t="s">
        <v>6</v>
      </c>
      <c r="D38" s="1" t="s">
        <v>9</v>
      </c>
      <c r="E38" s="2">
        <v>41523</v>
      </c>
      <c r="F38" s="4">
        <v>41760</v>
      </c>
      <c r="G38" s="21" t="str">
        <f t="shared" si="1"/>
        <v/>
      </c>
      <c r="H38" s="7"/>
      <c r="I38" s="1"/>
      <c r="P38"/>
      <c r="S38" s="17" t="s">
        <v>47</v>
      </c>
      <c r="T38" s="20">
        <f>COUNTIF($S$2:S38,S38)-1</f>
        <v>0</v>
      </c>
      <c r="U38" s="20" t="str">
        <f t="shared" si="2"/>
        <v>F114</v>
      </c>
    </row>
    <row r="39" spans="1:21" x14ac:dyDescent="0.25">
      <c r="A39" s="8" t="s">
        <v>48</v>
      </c>
      <c r="B39" s="25" t="str">
        <f t="shared" si="0"/>
        <v>F99</v>
      </c>
      <c r="C39" s="1" t="s">
        <v>6</v>
      </c>
      <c r="D39" s="1" t="s">
        <v>9</v>
      </c>
      <c r="E39" s="2">
        <v>41523</v>
      </c>
      <c r="F39" s="4">
        <v>41760</v>
      </c>
      <c r="G39" s="21" t="str">
        <f t="shared" si="1"/>
        <v/>
      </c>
      <c r="H39" s="7"/>
      <c r="I39" s="1"/>
      <c r="P39"/>
      <c r="S39" s="17" t="s">
        <v>48</v>
      </c>
      <c r="T39" s="20">
        <f>COUNTIF($S$2:S39,S39)-1</f>
        <v>0</v>
      </c>
      <c r="U39" s="20" t="str">
        <f t="shared" si="2"/>
        <v>F99</v>
      </c>
    </row>
    <row r="40" spans="1:21" x14ac:dyDescent="0.25">
      <c r="A40" s="8" t="s">
        <v>49</v>
      </c>
      <c r="B40" s="25" t="str">
        <f t="shared" si="0"/>
        <v>F106</v>
      </c>
      <c r="C40" s="1" t="s">
        <v>6</v>
      </c>
      <c r="D40" s="1" t="s">
        <v>12</v>
      </c>
      <c r="E40" s="2">
        <v>41523</v>
      </c>
      <c r="F40" s="4">
        <v>41760</v>
      </c>
      <c r="G40" s="21" t="str">
        <f t="shared" si="1"/>
        <v/>
      </c>
      <c r="H40" s="7"/>
      <c r="I40" s="1"/>
      <c r="P40"/>
      <c r="S40" s="17" t="s">
        <v>49</v>
      </c>
      <c r="T40" s="20">
        <f>COUNTIF($S$2:S40,S40)-1</f>
        <v>0</v>
      </c>
      <c r="U40" s="20" t="str">
        <f t="shared" si="2"/>
        <v>F106</v>
      </c>
    </row>
    <row r="41" spans="1:21" x14ac:dyDescent="0.25">
      <c r="A41" s="8" t="s">
        <v>50</v>
      </c>
      <c r="B41" s="25" t="str">
        <f t="shared" si="0"/>
        <v>F34</v>
      </c>
      <c r="C41" s="1" t="s">
        <v>6</v>
      </c>
      <c r="D41" s="1" t="s">
        <v>12</v>
      </c>
      <c r="E41" s="2">
        <v>41523</v>
      </c>
      <c r="F41" s="4">
        <v>41760</v>
      </c>
      <c r="G41" s="21" t="str">
        <f t="shared" si="1"/>
        <v/>
      </c>
      <c r="H41" s="7"/>
      <c r="I41" s="1"/>
      <c r="P41"/>
      <c r="S41" s="17" t="s">
        <v>50</v>
      </c>
      <c r="T41" s="20">
        <f>COUNTIF($S$2:S41,S41)-1</f>
        <v>0</v>
      </c>
      <c r="U41" s="20" t="str">
        <f t="shared" si="2"/>
        <v>F34</v>
      </c>
    </row>
    <row r="42" spans="1:21" x14ac:dyDescent="0.25">
      <c r="A42" s="8" t="s">
        <v>51</v>
      </c>
      <c r="B42" s="25" t="str">
        <f t="shared" si="0"/>
        <v>F04</v>
      </c>
      <c r="C42" s="1" t="s">
        <v>6</v>
      </c>
      <c r="D42" s="1" t="s">
        <v>12</v>
      </c>
      <c r="E42" s="2">
        <v>41523</v>
      </c>
      <c r="F42" s="4">
        <v>41760</v>
      </c>
      <c r="G42" s="21" t="str">
        <f t="shared" si="1"/>
        <v/>
      </c>
      <c r="H42" s="7"/>
      <c r="I42" s="1"/>
      <c r="P42"/>
      <c r="S42" s="17" t="s">
        <v>51</v>
      </c>
      <c r="T42" s="20">
        <f>COUNTIF($S$2:S42,S42)-1</f>
        <v>0</v>
      </c>
      <c r="U42" s="20" t="str">
        <f t="shared" si="2"/>
        <v>F04</v>
      </c>
    </row>
    <row r="43" spans="1:21" x14ac:dyDescent="0.25">
      <c r="A43" s="8" t="s">
        <v>52</v>
      </c>
      <c r="B43" s="25" t="str">
        <f t="shared" si="0"/>
        <v>F27</v>
      </c>
      <c r="C43" s="1" t="s">
        <v>6</v>
      </c>
      <c r="D43" s="1" t="s">
        <v>9</v>
      </c>
      <c r="E43" s="2">
        <v>41524</v>
      </c>
      <c r="F43" s="4">
        <v>41760</v>
      </c>
      <c r="G43" s="21" t="str">
        <f t="shared" si="1"/>
        <v/>
      </c>
      <c r="H43" s="7"/>
      <c r="I43" s="1"/>
      <c r="P43"/>
      <c r="S43" s="17" t="s">
        <v>52</v>
      </c>
      <c r="T43" s="20">
        <f>COUNTIF($S$2:S43,S43)-1</f>
        <v>0</v>
      </c>
      <c r="U43" s="20" t="str">
        <f t="shared" si="2"/>
        <v>F27</v>
      </c>
    </row>
    <row r="44" spans="1:21" x14ac:dyDescent="0.25">
      <c r="A44" s="8" t="s">
        <v>53</v>
      </c>
      <c r="B44" s="25" t="str">
        <f t="shared" si="0"/>
        <v>F142</v>
      </c>
      <c r="C44" s="1" t="s">
        <v>6</v>
      </c>
      <c r="D44" s="1" t="s">
        <v>9</v>
      </c>
      <c r="E44" s="2">
        <v>41525</v>
      </c>
      <c r="F44" s="4">
        <v>41760</v>
      </c>
      <c r="G44" s="21" t="str">
        <f t="shared" si="1"/>
        <v/>
      </c>
      <c r="H44" s="7"/>
      <c r="I44" s="1"/>
      <c r="P44"/>
      <c r="S44" s="17" t="s">
        <v>53</v>
      </c>
      <c r="T44" s="20">
        <f>COUNTIF($S$2:S44,S44)-1</f>
        <v>0</v>
      </c>
      <c r="U44" s="20" t="str">
        <f t="shared" si="2"/>
        <v>F142</v>
      </c>
    </row>
    <row r="45" spans="1:21" x14ac:dyDescent="0.25">
      <c r="A45" s="8" t="s">
        <v>54</v>
      </c>
      <c r="B45" s="25" t="str">
        <f t="shared" si="0"/>
        <v>F75</v>
      </c>
      <c r="C45" s="1" t="s">
        <v>6</v>
      </c>
      <c r="D45" s="1" t="s">
        <v>9</v>
      </c>
      <c r="E45" s="2">
        <v>41525</v>
      </c>
      <c r="F45" s="4">
        <v>41760</v>
      </c>
      <c r="G45" s="21" t="str">
        <f t="shared" si="1"/>
        <v/>
      </c>
      <c r="H45" s="7"/>
      <c r="I45" s="1"/>
      <c r="P45"/>
      <c r="S45" s="17" t="s">
        <v>54</v>
      </c>
      <c r="T45" s="20">
        <f>COUNTIF($S$2:S45,S45)-1</f>
        <v>0</v>
      </c>
      <c r="U45" s="20" t="str">
        <f t="shared" si="2"/>
        <v>F75</v>
      </c>
    </row>
    <row r="46" spans="1:21" x14ac:dyDescent="0.25">
      <c r="A46" s="8" t="s">
        <v>55</v>
      </c>
      <c r="B46" s="25" t="str">
        <f t="shared" si="0"/>
        <v>F13</v>
      </c>
      <c r="C46" s="1" t="s">
        <v>6</v>
      </c>
      <c r="D46" s="1" t="s">
        <v>12</v>
      </c>
      <c r="E46" s="2">
        <v>41526</v>
      </c>
      <c r="F46" s="4">
        <v>41760</v>
      </c>
      <c r="G46" s="21" t="str">
        <f t="shared" si="1"/>
        <v/>
      </c>
      <c r="H46" s="7"/>
      <c r="I46" s="1"/>
      <c r="P46"/>
      <c r="S46" s="17" t="s">
        <v>55</v>
      </c>
      <c r="T46" s="20">
        <f>COUNTIF($S$2:S46,S46)-1</f>
        <v>0</v>
      </c>
      <c r="U46" s="20" t="str">
        <f t="shared" si="2"/>
        <v>F13</v>
      </c>
    </row>
    <row r="47" spans="1:21" x14ac:dyDescent="0.25">
      <c r="A47" s="8" t="s">
        <v>57</v>
      </c>
      <c r="B47" s="25" t="str">
        <f t="shared" si="0"/>
        <v>F43</v>
      </c>
      <c r="C47" s="1" t="s">
        <v>6</v>
      </c>
      <c r="D47" s="1" t="s">
        <v>9</v>
      </c>
      <c r="E47" s="2">
        <v>41526</v>
      </c>
      <c r="F47" s="4">
        <v>41760</v>
      </c>
      <c r="G47" s="21" t="str">
        <f t="shared" si="1"/>
        <v/>
      </c>
      <c r="H47" s="7"/>
      <c r="I47" s="1"/>
      <c r="P47"/>
      <c r="S47" s="17" t="s">
        <v>57</v>
      </c>
      <c r="T47" s="20">
        <f>COUNTIF($S$2:S47,S47)-1</f>
        <v>0</v>
      </c>
      <c r="U47" s="20" t="str">
        <f t="shared" si="2"/>
        <v>F43</v>
      </c>
    </row>
    <row r="48" spans="1:21" x14ac:dyDescent="0.25">
      <c r="A48" s="8" t="s">
        <v>58</v>
      </c>
      <c r="B48" s="25" t="str">
        <f t="shared" si="0"/>
        <v>F153</v>
      </c>
      <c r="C48" s="1" t="s">
        <v>6</v>
      </c>
      <c r="D48" s="1" t="s">
        <v>9</v>
      </c>
      <c r="E48" s="2">
        <v>41526</v>
      </c>
      <c r="F48" s="4">
        <v>41760</v>
      </c>
      <c r="G48" s="21" t="str">
        <f t="shared" si="1"/>
        <v/>
      </c>
      <c r="H48" s="7"/>
      <c r="I48" s="1"/>
      <c r="P48"/>
      <c r="S48" s="17" t="s">
        <v>58</v>
      </c>
      <c r="T48" s="20">
        <f>COUNTIF($S$2:S48,S48)-1</f>
        <v>0</v>
      </c>
      <c r="U48" s="20" t="str">
        <f t="shared" si="2"/>
        <v>F153</v>
      </c>
    </row>
    <row r="49" spans="1:21" x14ac:dyDescent="0.25">
      <c r="A49" s="8" t="s">
        <v>59</v>
      </c>
      <c r="B49" s="25" t="str">
        <f t="shared" si="0"/>
        <v>F90</v>
      </c>
      <c r="C49" s="1" t="s">
        <v>6</v>
      </c>
      <c r="D49" s="1" t="s">
        <v>12</v>
      </c>
      <c r="E49" s="2">
        <v>41526</v>
      </c>
      <c r="F49" s="4">
        <v>41760</v>
      </c>
      <c r="G49" s="21" t="str">
        <f t="shared" si="1"/>
        <v/>
      </c>
      <c r="H49" s="7"/>
      <c r="I49" s="1"/>
      <c r="P49"/>
      <c r="S49" s="17" t="s">
        <v>59</v>
      </c>
      <c r="T49" s="20">
        <f>COUNTIF($S$2:S49,S49)-1</f>
        <v>0</v>
      </c>
      <c r="U49" s="20" t="str">
        <f t="shared" si="2"/>
        <v>F90</v>
      </c>
    </row>
    <row r="50" spans="1:21" x14ac:dyDescent="0.25">
      <c r="A50" s="8" t="s">
        <v>60</v>
      </c>
      <c r="B50" s="25" t="str">
        <f t="shared" si="0"/>
        <v>F16</v>
      </c>
      <c r="C50" s="1" t="s">
        <v>6</v>
      </c>
      <c r="D50" s="1" t="s">
        <v>12</v>
      </c>
      <c r="E50" s="2">
        <v>41527</v>
      </c>
      <c r="F50" s="4">
        <v>41760</v>
      </c>
      <c r="G50" s="21" t="str">
        <f t="shared" si="1"/>
        <v/>
      </c>
      <c r="H50" s="7"/>
      <c r="I50" s="1"/>
      <c r="P50"/>
      <c r="S50" s="17" t="s">
        <v>60</v>
      </c>
      <c r="T50" s="20">
        <f>COUNTIF($S$2:S50,S50)-1</f>
        <v>0</v>
      </c>
      <c r="U50" s="20" t="str">
        <f t="shared" si="2"/>
        <v>F16</v>
      </c>
    </row>
    <row r="51" spans="1:21" x14ac:dyDescent="0.25">
      <c r="A51" s="8" t="s">
        <v>61</v>
      </c>
      <c r="B51" s="25" t="str">
        <f t="shared" si="0"/>
        <v>F52</v>
      </c>
      <c r="C51" s="1" t="s">
        <v>6</v>
      </c>
      <c r="D51" s="1" t="s">
        <v>12</v>
      </c>
      <c r="E51" s="2">
        <v>41529</v>
      </c>
      <c r="F51" s="4">
        <v>41760</v>
      </c>
      <c r="G51" s="21" t="str">
        <f t="shared" si="1"/>
        <v/>
      </c>
      <c r="H51" s="7"/>
      <c r="I51" s="1"/>
      <c r="P51"/>
      <c r="S51" s="17" t="s">
        <v>61</v>
      </c>
      <c r="T51" s="20">
        <f>COUNTIF($S$2:S51,S51)-1</f>
        <v>0</v>
      </c>
      <c r="U51" s="20" t="str">
        <f t="shared" si="2"/>
        <v>F52</v>
      </c>
    </row>
    <row r="52" spans="1:21" x14ac:dyDescent="0.25">
      <c r="A52" s="8" t="s">
        <v>62</v>
      </c>
      <c r="B52" s="25" t="str">
        <f t="shared" si="0"/>
        <v>N174</v>
      </c>
      <c r="C52" s="1" t="s">
        <v>6</v>
      </c>
      <c r="D52" s="1" t="s">
        <v>9</v>
      </c>
      <c r="E52" s="2">
        <v>41529</v>
      </c>
      <c r="F52" s="4">
        <v>41760</v>
      </c>
      <c r="G52" s="21" t="str">
        <f t="shared" si="1"/>
        <v/>
      </c>
      <c r="H52" s="7"/>
      <c r="I52" s="1"/>
      <c r="P52"/>
      <c r="S52" s="17" t="s">
        <v>62</v>
      </c>
      <c r="T52" s="20">
        <f>COUNTIF($S$2:S52,S52)-1</f>
        <v>0</v>
      </c>
      <c r="U52" s="20" t="str">
        <f t="shared" si="2"/>
        <v>N174</v>
      </c>
    </row>
    <row r="53" spans="1:21" x14ac:dyDescent="0.25">
      <c r="A53" s="8" t="s">
        <v>63</v>
      </c>
      <c r="B53" s="25" t="str">
        <f t="shared" si="0"/>
        <v>F94</v>
      </c>
      <c r="C53" s="1" t="s">
        <v>6</v>
      </c>
      <c r="D53" s="1" t="s">
        <v>9</v>
      </c>
      <c r="E53" s="2">
        <v>41529</v>
      </c>
      <c r="F53" s="4">
        <v>41760</v>
      </c>
      <c r="G53" s="21" t="str">
        <f t="shared" si="1"/>
        <v/>
      </c>
      <c r="H53" s="7"/>
      <c r="I53" s="1"/>
      <c r="P53"/>
      <c r="S53" s="17" t="s">
        <v>63</v>
      </c>
      <c r="T53" s="20">
        <f>COUNTIF($S$2:S53,S53)-1</f>
        <v>0</v>
      </c>
      <c r="U53" s="20" t="str">
        <f t="shared" si="2"/>
        <v>F94</v>
      </c>
    </row>
    <row r="54" spans="1:21" x14ac:dyDescent="0.25">
      <c r="A54" s="8" t="s">
        <v>64</v>
      </c>
      <c r="B54" s="25" t="str">
        <f t="shared" si="0"/>
        <v>F73</v>
      </c>
      <c r="C54" s="1" t="s">
        <v>6</v>
      </c>
      <c r="D54" s="1" t="s">
        <v>9</v>
      </c>
      <c r="E54" s="2">
        <v>41529</v>
      </c>
      <c r="F54" s="4">
        <v>41760</v>
      </c>
      <c r="G54" s="21" t="str">
        <f t="shared" si="1"/>
        <v/>
      </c>
      <c r="H54" s="7"/>
      <c r="I54" s="1"/>
      <c r="P54"/>
      <c r="S54" s="17" t="s">
        <v>64</v>
      </c>
      <c r="T54" s="20">
        <f>COUNTIF($S$2:S54,S54)-1</f>
        <v>0</v>
      </c>
      <c r="U54" s="20" t="str">
        <f t="shared" si="2"/>
        <v>F73</v>
      </c>
    </row>
    <row r="55" spans="1:21" x14ac:dyDescent="0.25">
      <c r="A55" s="8" t="s">
        <v>65</v>
      </c>
      <c r="B55" s="25" t="str">
        <f t="shared" si="0"/>
        <v>F15</v>
      </c>
      <c r="C55" s="1" t="s">
        <v>6</v>
      </c>
      <c r="D55" s="1" t="s">
        <v>12</v>
      </c>
      <c r="E55" s="2">
        <v>41529</v>
      </c>
      <c r="F55" s="4">
        <v>41760</v>
      </c>
      <c r="G55" s="21" t="str">
        <f t="shared" si="1"/>
        <v/>
      </c>
      <c r="H55" s="7"/>
      <c r="I55" s="1"/>
      <c r="P55"/>
      <c r="S55" s="17" t="s">
        <v>65</v>
      </c>
      <c r="T55" s="20">
        <f>COUNTIF($S$2:S55,S55)-1</f>
        <v>0</v>
      </c>
      <c r="U55" s="20" t="str">
        <f t="shared" si="2"/>
        <v>F15</v>
      </c>
    </row>
    <row r="56" spans="1:21" x14ac:dyDescent="0.25">
      <c r="A56" s="8" t="s">
        <v>66</v>
      </c>
      <c r="B56" s="25" t="str">
        <f t="shared" si="0"/>
        <v>F107</v>
      </c>
      <c r="C56" s="1" t="s">
        <v>6</v>
      </c>
      <c r="D56" s="1" t="s">
        <v>9</v>
      </c>
      <c r="E56" s="2">
        <v>41529</v>
      </c>
      <c r="F56" s="4">
        <v>41760</v>
      </c>
      <c r="G56" s="21" t="str">
        <f t="shared" si="1"/>
        <v/>
      </c>
      <c r="H56" s="7"/>
      <c r="I56" s="1"/>
      <c r="P56"/>
      <c r="S56" s="17" t="s">
        <v>66</v>
      </c>
      <c r="T56" s="20">
        <f>COUNTIF($S$2:S56,S56)-1</f>
        <v>0</v>
      </c>
      <c r="U56" s="20" t="str">
        <f t="shared" si="2"/>
        <v>F107</v>
      </c>
    </row>
    <row r="57" spans="1:21" x14ac:dyDescent="0.25">
      <c r="A57" s="8" t="s">
        <v>67</v>
      </c>
      <c r="B57" s="25" t="str">
        <f t="shared" si="0"/>
        <v>F38</v>
      </c>
      <c r="C57" s="1" t="s">
        <v>6</v>
      </c>
      <c r="D57" s="1" t="s">
        <v>12</v>
      </c>
      <c r="E57" s="2">
        <v>41530</v>
      </c>
      <c r="F57" s="4">
        <v>41760</v>
      </c>
      <c r="G57" s="21" t="str">
        <f t="shared" si="1"/>
        <v/>
      </c>
      <c r="H57" s="7"/>
      <c r="I57" s="1"/>
      <c r="P57"/>
      <c r="S57" s="17" t="s">
        <v>67</v>
      </c>
      <c r="T57" s="20">
        <f>COUNTIF($S$2:S57,S57)-1</f>
        <v>0</v>
      </c>
      <c r="U57" s="20" t="str">
        <f t="shared" si="2"/>
        <v>F38</v>
      </c>
    </row>
    <row r="58" spans="1:21" x14ac:dyDescent="0.25">
      <c r="A58" s="8" t="s">
        <v>68</v>
      </c>
      <c r="B58" s="25" t="str">
        <f t="shared" si="0"/>
        <v>F87</v>
      </c>
      <c r="C58" s="1" t="s">
        <v>6</v>
      </c>
      <c r="D58" s="1" t="s">
        <v>9</v>
      </c>
      <c r="E58" s="2">
        <v>41530</v>
      </c>
      <c r="F58" s="4">
        <v>41760</v>
      </c>
      <c r="G58" s="21" t="str">
        <f t="shared" si="1"/>
        <v/>
      </c>
      <c r="H58" s="7"/>
      <c r="I58" s="1"/>
      <c r="P58"/>
      <c r="S58" s="17" t="s">
        <v>68</v>
      </c>
      <c r="T58" s="20">
        <f>COUNTIF($S$2:S58,S58)-1</f>
        <v>0</v>
      </c>
      <c r="U58" s="20" t="str">
        <f t="shared" si="2"/>
        <v>F87</v>
      </c>
    </row>
    <row r="59" spans="1:21" x14ac:dyDescent="0.25">
      <c r="A59" s="8" t="s">
        <v>69</v>
      </c>
      <c r="B59" s="25" t="str">
        <f t="shared" si="0"/>
        <v>F139</v>
      </c>
      <c r="C59" s="1" t="s">
        <v>6</v>
      </c>
      <c r="D59" s="1" t="s">
        <v>9</v>
      </c>
      <c r="E59" s="2">
        <v>41530</v>
      </c>
      <c r="F59" s="4">
        <v>41760</v>
      </c>
      <c r="G59" s="21" t="str">
        <f t="shared" si="1"/>
        <v/>
      </c>
      <c r="H59" s="7"/>
      <c r="I59" s="1"/>
      <c r="P59"/>
      <c r="S59" s="17" t="s">
        <v>69</v>
      </c>
      <c r="T59" s="20">
        <f>COUNTIF($S$2:S59,S59)-1</f>
        <v>0</v>
      </c>
      <c r="U59" s="20" t="str">
        <f t="shared" si="2"/>
        <v>F139</v>
      </c>
    </row>
    <row r="60" spans="1:21" x14ac:dyDescent="0.25">
      <c r="A60" s="8" t="s">
        <v>70</v>
      </c>
      <c r="B60" s="25" t="str">
        <f t="shared" si="0"/>
        <v>F12</v>
      </c>
      <c r="C60" s="1" t="s">
        <v>6</v>
      </c>
      <c r="D60" s="1" t="s">
        <v>9</v>
      </c>
      <c r="E60" s="2">
        <v>41530</v>
      </c>
      <c r="F60" s="4">
        <v>41760</v>
      </c>
      <c r="G60" s="21" t="str">
        <f t="shared" si="1"/>
        <v/>
      </c>
      <c r="H60" s="7"/>
      <c r="I60" s="1"/>
      <c r="P60"/>
      <c r="S60" s="17" t="s">
        <v>70</v>
      </c>
      <c r="T60" s="20">
        <f>COUNTIF($S$2:S60,S60)-1</f>
        <v>0</v>
      </c>
      <c r="U60" s="20" t="str">
        <f t="shared" si="2"/>
        <v>F12</v>
      </c>
    </row>
    <row r="61" spans="1:21" x14ac:dyDescent="0.25">
      <c r="A61" s="8" t="s">
        <v>71</v>
      </c>
      <c r="B61" s="25" t="str">
        <f t="shared" si="0"/>
        <v>F72</v>
      </c>
      <c r="C61" s="1" t="s">
        <v>6</v>
      </c>
      <c r="D61" s="1" t="s">
        <v>9</v>
      </c>
      <c r="E61" s="2">
        <v>41535</v>
      </c>
      <c r="F61" s="4">
        <v>41760</v>
      </c>
      <c r="G61" s="21" t="str">
        <f t="shared" si="1"/>
        <v/>
      </c>
      <c r="H61" s="7" t="s">
        <v>107</v>
      </c>
      <c r="I61" s="1"/>
      <c r="P61"/>
      <c r="S61" s="17" t="s">
        <v>71</v>
      </c>
      <c r="T61" s="20">
        <f>COUNTIF($S$2:S61,S61)-1</f>
        <v>0</v>
      </c>
      <c r="U61" s="20" t="str">
        <f t="shared" si="2"/>
        <v>F72</v>
      </c>
    </row>
    <row r="62" spans="1:21" x14ac:dyDescent="0.25">
      <c r="A62" s="8" t="s">
        <v>72</v>
      </c>
      <c r="B62" s="25" t="str">
        <f t="shared" si="0"/>
        <v>F47</v>
      </c>
      <c r="C62" s="1" t="s">
        <v>6</v>
      </c>
      <c r="D62" s="1" t="s">
        <v>9</v>
      </c>
      <c r="E62" s="2">
        <v>41535</v>
      </c>
      <c r="F62" s="4">
        <v>41760</v>
      </c>
      <c r="G62" s="21" t="str">
        <f t="shared" si="1"/>
        <v/>
      </c>
      <c r="H62" s="7"/>
      <c r="I62" s="1"/>
      <c r="P62"/>
      <c r="S62" s="17" t="s">
        <v>72</v>
      </c>
      <c r="T62" s="20">
        <f>COUNTIF($S$2:S62,S62)-1</f>
        <v>0</v>
      </c>
      <c r="U62" s="20" t="str">
        <f t="shared" si="2"/>
        <v>F47</v>
      </c>
    </row>
    <row r="63" spans="1:21" x14ac:dyDescent="0.25">
      <c r="A63" s="8" t="s">
        <v>73</v>
      </c>
      <c r="B63" s="25" t="str">
        <f t="shared" si="0"/>
        <v>F85</v>
      </c>
      <c r="C63" s="1" t="s">
        <v>6</v>
      </c>
      <c r="D63" s="1" t="s">
        <v>9</v>
      </c>
      <c r="E63" s="2">
        <v>41536</v>
      </c>
      <c r="F63" s="4">
        <v>41760</v>
      </c>
      <c r="G63" s="21" t="str">
        <f t="shared" si="1"/>
        <v/>
      </c>
      <c r="H63" s="7"/>
      <c r="I63" s="1"/>
      <c r="P63"/>
      <c r="S63" s="17" t="s">
        <v>73</v>
      </c>
      <c r="T63" s="20">
        <f>COUNTIF($S$2:S63,S63)-1</f>
        <v>0</v>
      </c>
      <c r="U63" s="20" t="str">
        <f t="shared" si="2"/>
        <v>F85</v>
      </c>
    </row>
    <row r="64" spans="1:21" x14ac:dyDescent="0.25">
      <c r="A64" s="8" t="s">
        <v>74</v>
      </c>
      <c r="B64" s="25" t="str">
        <f t="shared" si="0"/>
        <v>F126</v>
      </c>
      <c r="C64" s="1" t="s">
        <v>6</v>
      </c>
      <c r="D64" s="1" t="s">
        <v>9</v>
      </c>
      <c r="E64" s="2">
        <v>41537</v>
      </c>
      <c r="F64" s="4">
        <v>41760</v>
      </c>
      <c r="G64" s="21" t="str">
        <f t="shared" si="1"/>
        <v/>
      </c>
      <c r="H64" s="7"/>
      <c r="I64" s="1"/>
      <c r="P64"/>
      <c r="S64" s="17" t="s">
        <v>74</v>
      </c>
      <c r="T64" s="20">
        <f>COUNTIF($S$2:S64,S64)-1</f>
        <v>0</v>
      </c>
      <c r="U64" s="20" t="str">
        <f t="shared" si="2"/>
        <v>F126</v>
      </c>
    </row>
    <row r="65" spans="1:21" x14ac:dyDescent="0.25">
      <c r="A65" s="8" t="s">
        <v>75</v>
      </c>
      <c r="B65" s="25" t="str">
        <f t="shared" si="0"/>
        <v>F33</v>
      </c>
      <c r="C65" s="1" t="s">
        <v>6</v>
      </c>
      <c r="D65" s="1" t="s">
        <v>9</v>
      </c>
      <c r="E65" s="2">
        <v>41540</v>
      </c>
      <c r="F65" s="4">
        <v>41760</v>
      </c>
      <c r="G65" s="21" t="str">
        <f t="shared" si="1"/>
        <v/>
      </c>
      <c r="H65" s="7"/>
      <c r="I65" s="1"/>
      <c r="P65"/>
      <c r="S65" s="17" t="s">
        <v>75</v>
      </c>
      <c r="T65" s="20">
        <f>COUNTIF($S$2:S65,S65)-1</f>
        <v>0</v>
      </c>
      <c r="U65" s="20" t="str">
        <f t="shared" si="2"/>
        <v>F33</v>
      </c>
    </row>
    <row r="66" spans="1:21" x14ac:dyDescent="0.25">
      <c r="A66" s="8" t="s">
        <v>76</v>
      </c>
      <c r="B66" s="25" t="str">
        <f t="shared" ref="B66:B129" si="3">U66</f>
        <v>F118</v>
      </c>
      <c r="C66" s="1" t="s">
        <v>6</v>
      </c>
      <c r="D66" s="1" t="s">
        <v>9</v>
      </c>
      <c r="E66" s="2">
        <v>41541</v>
      </c>
      <c r="F66" s="4">
        <v>41760</v>
      </c>
      <c r="G66" s="21" t="str">
        <f t="shared" ref="G66:G129" si="4">IF(T66=0,"",IF(T66=1,IF(D66="Macho","Filho de "&amp;A66,"Filha de "&amp;A66),IF(T66=2,IF(D66="Macho","Neto de "&amp;A66,"Neta de "&amp;A66),IF(D66="Macho","Bisneto de "&amp;A66,"Bisneta de "&amp;A66))))</f>
        <v/>
      </c>
      <c r="H66" s="7"/>
      <c r="I66" s="1"/>
      <c r="P66"/>
      <c r="S66" s="17" t="s">
        <v>76</v>
      </c>
      <c r="T66" s="20">
        <f>COUNTIF($S$2:S66,S66)-1</f>
        <v>0</v>
      </c>
      <c r="U66" s="20" t="str">
        <f t="shared" si="2"/>
        <v>F118</v>
      </c>
    </row>
    <row r="67" spans="1:21" x14ac:dyDescent="0.25">
      <c r="A67" s="8" t="s">
        <v>77</v>
      </c>
      <c r="B67" s="25" t="str">
        <f t="shared" si="3"/>
        <v>F74</v>
      </c>
      <c r="C67" s="1" t="s">
        <v>6</v>
      </c>
      <c r="D67" s="1" t="s">
        <v>9</v>
      </c>
      <c r="E67" s="2">
        <v>41542</v>
      </c>
      <c r="F67" s="4">
        <v>41760</v>
      </c>
      <c r="G67" s="21" t="str">
        <f t="shared" si="4"/>
        <v/>
      </c>
      <c r="H67" s="7"/>
      <c r="I67" s="1"/>
      <c r="P67"/>
      <c r="S67" s="17" t="s">
        <v>77</v>
      </c>
      <c r="T67" s="20">
        <f>COUNTIF($S$2:S67,S67)-1</f>
        <v>0</v>
      </c>
      <c r="U67" s="20" t="str">
        <f t="shared" ref="U67:U130" si="5">IF(T67=0,S67,IF(T67=1, S67&amp;"I",IF(T67=2, S67&amp;"II",IF(T67=3, S67&amp;"III"))))</f>
        <v>F74</v>
      </c>
    </row>
    <row r="68" spans="1:21" x14ac:dyDescent="0.25">
      <c r="A68" s="8" t="s">
        <v>78</v>
      </c>
      <c r="B68" s="25" t="str">
        <f t="shared" si="3"/>
        <v>F11</v>
      </c>
      <c r="C68" s="1" t="s">
        <v>6</v>
      </c>
      <c r="D68" s="1" t="s">
        <v>9</v>
      </c>
      <c r="E68" s="2">
        <v>41543</v>
      </c>
      <c r="F68" s="4">
        <v>41760</v>
      </c>
      <c r="G68" s="21" t="str">
        <f t="shared" si="4"/>
        <v/>
      </c>
      <c r="H68" s="7"/>
      <c r="I68" s="1"/>
      <c r="P68"/>
      <c r="S68" s="17" t="s">
        <v>78</v>
      </c>
      <c r="T68" s="20">
        <f>COUNTIF($S$2:S68,S68)-1</f>
        <v>0</v>
      </c>
      <c r="U68" s="20" t="str">
        <f t="shared" si="5"/>
        <v>F11</v>
      </c>
    </row>
    <row r="69" spans="1:21" x14ac:dyDescent="0.25">
      <c r="A69" s="8" t="s">
        <v>79</v>
      </c>
      <c r="B69" s="25" t="str">
        <f t="shared" si="3"/>
        <v>F08</v>
      </c>
      <c r="C69" s="1" t="s">
        <v>6</v>
      </c>
      <c r="D69" s="1" t="s">
        <v>12</v>
      </c>
      <c r="E69" s="2">
        <v>41544</v>
      </c>
      <c r="F69" s="4">
        <v>41760</v>
      </c>
      <c r="G69" s="21" t="str">
        <f t="shared" si="4"/>
        <v/>
      </c>
      <c r="H69" s="7"/>
      <c r="I69" s="1"/>
      <c r="P69"/>
      <c r="S69" s="17" t="s">
        <v>79</v>
      </c>
      <c r="T69" s="20">
        <f>COUNTIF($S$2:S69,S69)-1</f>
        <v>0</v>
      </c>
      <c r="U69" s="20" t="str">
        <f t="shared" si="5"/>
        <v>F08</v>
      </c>
    </row>
    <row r="70" spans="1:21" x14ac:dyDescent="0.25">
      <c r="A70" s="8" t="s">
        <v>80</v>
      </c>
      <c r="B70" s="25" t="str">
        <f t="shared" si="3"/>
        <v>F59</v>
      </c>
      <c r="C70" s="1" t="s">
        <v>6</v>
      </c>
      <c r="D70" s="1" t="s">
        <v>12</v>
      </c>
      <c r="E70" s="2">
        <v>41544</v>
      </c>
      <c r="F70" s="4">
        <v>41760</v>
      </c>
      <c r="G70" s="21" t="str">
        <f t="shared" si="4"/>
        <v/>
      </c>
      <c r="H70" s="7"/>
      <c r="I70" s="1"/>
      <c r="P70"/>
      <c r="S70" s="17" t="s">
        <v>80</v>
      </c>
      <c r="T70" s="20">
        <f>COUNTIF($S$2:S70,S70)-1</f>
        <v>0</v>
      </c>
      <c r="U70" s="20" t="str">
        <f t="shared" si="5"/>
        <v>F59</v>
      </c>
    </row>
    <row r="71" spans="1:21" x14ac:dyDescent="0.25">
      <c r="A71" s="8" t="s">
        <v>81</v>
      </c>
      <c r="B71" s="25" t="str">
        <f t="shared" si="3"/>
        <v>F65</v>
      </c>
      <c r="C71" s="1" t="s">
        <v>6</v>
      </c>
      <c r="D71" s="1" t="s">
        <v>12</v>
      </c>
      <c r="E71" s="2">
        <v>41547</v>
      </c>
      <c r="F71" s="4">
        <v>41760</v>
      </c>
      <c r="G71" s="21" t="str">
        <f t="shared" si="4"/>
        <v/>
      </c>
      <c r="H71" s="7"/>
      <c r="I71" s="1"/>
      <c r="P71"/>
      <c r="S71" s="17" t="s">
        <v>81</v>
      </c>
      <c r="T71" s="20">
        <f>COUNTIF($S$2:S71,S71)-1</f>
        <v>0</v>
      </c>
      <c r="U71" s="20" t="str">
        <f t="shared" si="5"/>
        <v>F65</v>
      </c>
    </row>
    <row r="72" spans="1:21" x14ac:dyDescent="0.25">
      <c r="A72" s="8" t="s">
        <v>82</v>
      </c>
      <c r="B72" s="25" t="str">
        <f t="shared" si="3"/>
        <v>F60</v>
      </c>
      <c r="C72" s="1" t="s">
        <v>6</v>
      </c>
      <c r="D72" s="1" t="s">
        <v>12</v>
      </c>
      <c r="E72" s="2">
        <v>41547</v>
      </c>
      <c r="F72" s="4">
        <v>41760</v>
      </c>
      <c r="G72" s="21" t="str">
        <f t="shared" si="4"/>
        <v/>
      </c>
      <c r="H72" s="7"/>
      <c r="I72" s="1"/>
      <c r="P72"/>
      <c r="S72" s="17" t="s">
        <v>82</v>
      </c>
      <c r="T72" s="20">
        <f>COUNTIF($S$2:S72,S72)-1</f>
        <v>0</v>
      </c>
      <c r="U72" s="20" t="str">
        <f t="shared" si="5"/>
        <v>F60</v>
      </c>
    </row>
    <row r="73" spans="1:21" x14ac:dyDescent="0.25">
      <c r="A73" s="8" t="s">
        <v>83</v>
      </c>
      <c r="B73" s="25" t="str">
        <f t="shared" si="3"/>
        <v>F76</v>
      </c>
      <c r="C73" s="1" t="s">
        <v>6</v>
      </c>
      <c r="D73" s="1" t="s">
        <v>9</v>
      </c>
      <c r="E73" s="2">
        <v>41547</v>
      </c>
      <c r="F73" s="4">
        <v>41760</v>
      </c>
      <c r="G73" s="21" t="str">
        <f t="shared" si="4"/>
        <v/>
      </c>
      <c r="H73" s="7"/>
      <c r="I73" s="1"/>
      <c r="P73"/>
      <c r="S73" s="17" t="s">
        <v>83</v>
      </c>
      <c r="T73" s="20">
        <f>COUNTIF($S$2:S73,S73)-1</f>
        <v>0</v>
      </c>
      <c r="U73" s="20" t="str">
        <f t="shared" si="5"/>
        <v>F76</v>
      </c>
    </row>
    <row r="74" spans="1:21" x14ac:dyDescent="0.25">
      <c r="A74" s="8" t="s">
        <v>84</v>
      </c>
      <c r="B74" s="25" t="str">
        <f t="shared" si="3"/>
        <v>F49</v>
      </c>
      <c r="C74" s="1" t="s">
        <v>6</v>
      </c>
      <c r="D74" s="1" t="s">
        <v>9</v>
      </c>
      <c r="E74" s="2">
        <v>41548</v>
      </c>
      <c r="F74" s="4">
        <v>41791</v>
      </c>
      <c r="G74" s="21" t="str">
        <f t="shared" si="4"/>
        <v/>
      </c>
      <c r="H74" s="7"/>
      <c r="I74" s="1"/>
      <c r="P74"/>
      <c r="S74" s="17" t="s">
        <v>84</v>
      </c>
      <c r="T74" s="20">
        <f>COUNTIF($S$2:S74,S74)-1</f>
        <v>0</v>
      </c>
      <c r="U74" s="20" t="str">
        <f t="shared" si="5"/>
        <v>F49</v>
      </c>
    </row>
    <row r="75" spans="1:21" x14ac:dyDescent="0.25">
      <c r="A75" s="8" t="s">
        <v>85</v>
      </c>
      <c r="B75" s="25" t="str">
        <f t="shared" si="3"/>
        <v>F125</v>
      </c>
      <c r="C75" s="1" t="s">
        <v>6</v>
      </c>
      <c r="D75" s="1" t="s">
        <v>9</v>
      </c>
      <c r="E75" s="2">
        <v>41548</v>
      </c>
      <c r="F75" s="4">
        <v>41791</v>
      </c>
      <c r="G75" s="21" t="str">
        <f t="shared" si="4"/>
        <v/>
      </c>
      <c r="H75" s="7"/>
      <c r="I75" s="1"/>
      <c r="P75"/>
      <c r="S75" s="17" t="s">
        <v>85</v>
      </c>
      <c r="T75" s="20">
        <f>COUNTIF($S$2:S75,S75)-1</f>
        <v>0</v>
      </c>
      <c r="U75" s="20" t="str">
        <f t="shared" si="5"/>
        <v>F125</v>
      </c>
    </row>
    <row r="76" spans="1:21" x14ac:dyDescent="0.25">
      <c r="A76" s="8" t="s">
        <v>86</v>
      </c>
      <c r="B76" s="25" t="str">
        <f t="shared" si="3"/>
        <v>F119</v>
      </c>
      <c r="C76" s="1" t="s">
        <v>6</v>
      </c>
      <c r="D76" s="1" t="s">
        <v>12</v>
      </c>
      <c r="E76" s="2">
        <v>41551</v>
      </c>
      <c r="F76" s="4">
        <v>41791</v>
      </c>
      <c r="G76" s="21" t="str">
        <f t="shared" si="4"/>
        <v/>
      </c>
      <c r="H76" s="7"/>
      <c r="I76" s="1"/>
      <c r="P76"/>
      <c r="S76" s="17" t="s">
        <v>86</v>
      </c>
      <c r="T76" s="20">
        <f>COUNTIF($S$2:S76,S76)-1</f>
        <v>0</v>
      </c>
      <c r="U76" s="20" t="str">
        <f t="shared" si="5"/>
        <v>F119</v>
      </c>
    </row>
    <row r="77" spans="1:21" x14ac:dyDescent="0.25">
      <c r="A77" s="8" t="s">
        <v>87</v>
      </c>
      <c r="B77" s="25" t="str">
        <f t="shared" si="3"/>
        <v>F06</v>
      </c>
      <c r="C77" s="1" t="s">
        <v>6</v>
      </c>
      <c r="D77" s="1" t="s">
        <v>12</v>
      </c>
      <c r="E77" s="2">
        <v>41551</v>
      </c>
      <c r="F77" s="4">
        <v>41791</v>
      </c>
      <c r="G77" s="21" t="str">
        <f t="shared" si="4"/>
        <v/>
      </c>
      <c r="H77" s="7"/>
      <c r="I77" s="1"/>
      <c r="P77"/>
      <c r="S77" s="17" t="s">
        <v>87</v>
      </c>
      <c r="T77" s="20">
        <f>COUNTIF($S$2:S77,S77)-1</f>
        <v>0</v>
      </c>
      <c r="U77" s="20" t="str">
        <f t="shared" si="5"/>
        <v>F06</v>
      </c>
    </row>
    <row r="78" spans="1:21" x14ac:dyDescent="0.25">
      <c r="A78" s="8" t="s">
        <v>88</v>
      </c>
      <c r="B78" s="25" t="str">
        <f t="shared" si="3"/>
        <v>F112</v>
      </c>
      <c r="C78" s="1" t="s">
        <v>6</v>
      </c>
      <c r="D78" s="1" t="s">
        <v>12</v>
      </c>
      <c r="E78" s="2">
        <v>41551</v>
      </c>
      <c r="F78" s="4">
        <v>41791</v>
      </c>
      <c r="G78" s="21" t="str">
        <f t="shared" si="4"/>
        <v/>
      </c>
      <c r="H78" s="7"/>
      <c r="I78" s="1"/>
      <c r="P78"/>
      <c r="S78" s="17" t="s">
        <v>88</v>
      </c>
      <c r="T78" s="20">
        <f>COUNTIF($S$2:S78,S78)-1</f>
        <v>0</v>
      </c>
      <c r="U78" s="20" t="str">
        <f t="shared" si="5"/>
        <v>F112</v>
      </c>
    </row>
    <row r="79" spans="1:21" x14ac:dyDescent="0.25">
      <c r="A79" s="8" t="s">
        <v>89</v>
      </c>
      <c r="B79" s="25" t="str">
        <f t="shared" si="3"/>
        <v>F17</v>
      </c>
      <c r="C79" s="1" t="s">
        <v>6</v>
      </c>
      <c r="D79" s="1" t="s">
        <v>9</v>
      </c>
      <c r="E79" s="2">
        <v>41552</v>
      </c>
      <c r="F79" s="4">
        <v>41791</v>
      </c>
      <c r="G79" s="21" t="str">
        <f t="shared" si="4"/>
        <v/>
      </c>
      <c r="H79" s="7"/>
      <c r="I79" s="1"/>
      <c r="P79"/>
      <c r="S79" s="17" t="s">
        <v>89</v>
      </c>
      <c r="T79" s="20">
        <f>COUNTIF($S$2:S79,S79)-1</f>
        <v>0</v>
      </c>
      <c r="U79" s="20" t="str">
        <f t="shared" si="5"/>
        <v>F17</v>
      </c>
    </row>
    <row r="80" spans="1:21" x14ac:dyDescent="0.25">
      <c r="A80" s="8" t="s">
        <v>90</v>
      </c>
      <c r="B80" s="25" t="str">
        <f t="shared" si="3"/>
        <v>F122</v>
      </c>
      <c r="C80" s="1" t="s">
        <v>6</v>
      </c>
      <c r="D80" s="1" t="s">
        <v>9</v>
      </c>
      <c r="E80" s="2">
        <v>41554</v>
      </c>
      <c r="F80" s="4">
        <v>41791</v>
      </c>
      <c r="G80" s="21" t="str">
        <f t="shared" si="4"/>
        <v/>
      </c>
      <c r="H80" s="7"/>
      <c r="I80" s="1"/>
      <c r="P80"/>
      <c r="S80" s="17" t="s">
        <v>90</v>
      </c>
      <c r="T80" s="20">
        <f>COUNTIF($S$2:S80,S80)-1</f>
        <v>0</v>
      </c>
      <c r="U80" s="20" t="str">
        <f t="shared" si="5"/>
        <v>F122</v>
      </c>
    </row>
    <row r="81" spans="1:21" x14ac:dyDescent="0.25">
      <c r="A81" s="8" t="s">
        <v>91</v>
      </c>
      <c r="B81" s="25" t="str">
        <f t="shared" si="3"/>
        <v>F133</v>
      </c>
      <c r="C81" s="1" t="s">
        <v>6</v>
      </c>
      <c r="D81" s="1" t="s">
        <v>12</v>
      </c>
      <c r="E81" s="2">
        <v>41554</v>
      </c>
      <c r="F81" s="4">
        <v>41791</v>
      </c>
      <c r="G81" s="21" t="str">
        <f t="shared" si="4"/>
        <v/>
      </c>
      <c r="H81" s="7"/>
      <c r="I81" s="1"/>
      <c r="P81"/>
      <c r="S81" s="17" t="s">
        <v>91</v>
      </c>
      <c r="T81" s="20">
        <f>COUNTIF($S$2:S81,S81)-1</f>
        <v>0</v>
      </c>
      <c r="U81" s="20" t="str">
        <f t="shared" si="5"/>
        <v>F133</v>
      </c>
    </row>
    <row r="82" spans="1:21" x14ac:dyDescent="0.25">
      <c r="A82" s="8" t="s">
        <v>92</v>
      </c>
      <c r="B82" s="25" t="str">
        <f t="shared" si="3"/>
        <v>F40</v>
      </c>
      <c r="C82" s="1" t="s">
        <v>6</v>
      </c>
      <c r="D82" s="1" t="s">
        <v>12</v>
      </c>
      <c r="E82" s="2">
        <v>41556</v>
      </c>
      <c r="F82" s="4">
        <v>41791</v>
      </c>
      <c r="G82" s="21" t="str">
        <f t="shared" si="4"/>
        <v/>
      </c>
      <c r="H82" s="7"/>
      <c r="I82" s="1"/>
      <c r="P82"/>
      <c r="S82" s="17" t="s">
        <v>92</v>
      </c>
      <c r="T82" s="20">
        <f>COUNTIF($S$2:S82,S82)-1</f>
        <v>0</v>
      </c>
      <c r="U82" s="20" t="str">
        <f t="shared" si="5"/>
        <v>F40</v>
      </c>
    </row>
    <row r="83" spans="1:21" x14ac:dyDescent="0.25">
      <c r="A83" s="8" t="s">
        <v>93</v>
      </c>
      <c r="B83" s="25" t="str">
        <f t="shared" si="3"/>
        <v>F136</v>
      </c>
      <c r="C83" s="1" t="s">
        <v>6</v>
      </c>
      <c r="D83" s="1" t="s">
        <v>12</v>
      </c>
      <c r="E83" s="2">
        <v>41556</v>
      </c>
      <c r="F83" s="4">
        <v>41791</v>
      </c>
      <c r="G83" s="21" t="str">
        <f t="shared" si="4"/>
        <v/>
      </c>
      <c r="H83" s="7"/>
      <c r="I83" s="1"/>
      <c r="P83"/>
      <c r="S83" s="17" t="s">
        <v>93</v>
      </c>
      <c r="T83" s="20">
        <f>COUNTIF($S$2:S83,S83)-1</f>
        <v>0</v>
      </c>
      <c r="U83" s="20" t="str">
        <f t="shared" si="5"/>
        <v>F136</v>
      </c>
    </row>
    <row r="84" spans="1:21" x14ac:dyDescent="0.25">
      <c r="A84" s="8" t="s">
        <v>94</v>
      </c>
      <c r="B84" s="25" t="str">
        <f t="shared" si="3"/>
        <v>F26</v>
      </c>
      <c r="C84" s="1" t="s">
        <v>6</v>
      </c>
      <c r="D84" s="1" t="s">
        <v>9</v>
      </c>
      <c r="E84" s="2">
        <v>41556</v>
      </c>
      <c r="F84" s="4">
        <v>41791</v>
      </c>
      <c r="G84" s="21" t="str">
        <f t="shared" si="4"/>
        <v/>
      </c>
      <c r="H84" s="7"/>
      <c r="I84" s="1"/>
      <c r="P84"/>
      <c r="S84" s="17" t="s">
        <v>94</v>
      </c>
      <c r="T84" s="20">
        <f>COUNTIF($S$2:S84,S84)-1</f>
        <v>0</v>
      </c>
      <c r="U84" s="20" t="str">
        <f t="shared" si="5"/>
        <v>F26</v>
      </c>
    </row>
    <row r="85" spans="1:21" x14ac:dyDescent="0.25">
      <c r="A85" s="8" t="s">
        <v>95</v>
      </c>
      <c r="B85" s="25" t="str">
        <f t="shared" si="3"/>
        <v>N165</v>
      </c>
      <c r="C85" s="1" t="s">
        <v>6</v>
      </c>
      <c r="D85" s="1" t="s">
        <v>12</v>
      </c>
      <c r="E85" s="2">
        <v>41557</v>
      </c>
      <c r="F85" s="4">
        <v>41791</v>
      </c>
      <c r="G85" s="21" t="str">
        <f t="shared" si="4"/>
        <v/>
      </c>
      <c r="H85" s="7"/>
      <c r="I85" s="1"/>
      <c r="P85"/>
      <c r="S85" s="17" t="s">
        <v>95</v>
      </c>
      <c r="T85" s="20">
        <f>COUNTIF($S$2:S85,S85)-1</f>
        <v>0</v>
      </c>
      <c r="U85" s="20" t="str">
        <f t="shared" si="5"/>
        <v>N165</v>
      </c>
    </row>
    <row r="86" spans="1:21" x14ac:dyDescent="0.25">
      <c r="A86" s="8" t="s">
        <v>96</v>
      </c>
      <c r="B86" s="25" t="str">
        <f t="shared" si="3"/>
        <v>F157</v>
      </c>
      <c r="C86" s="1" t="s">
        <v>6</v>
      </c>
      <c r="D86" s="1" t="s">
        <v>9</v>
      </c>
      <c r="E86" s="2">
        <v>41557</v>
      </c>
      <c r="F86" s="4">
        <v>41791</v>
      </c>
      <c r="G86" s="21" t="str">
        <f t="shared" si="4"/>
        <v/>
      </c>
      <c r="H86" s="7"/>
      <c r="I86" s="1"/>
      <c r="P86"/>
      <c r="S86" s="17" t="s">
        <v>96</v>
      </c>
      <c r="T86" s="20">
        <f>COUNTIF($S$2:S86,S86)-1</f>
        <v>0</v>
      </c>
      <c r="U86" s="20" t="str">
        <f t="shared" si="5"/>
        <v>F157</v>
      </c>
    </row>
    <row r="87" spans="1:21" x14ac:dyDescent="0.25">
      <c r="A87" s="8" t="s">
        <v>97</v>
      </c>
      <c r="B87" s="25" t="str">
        <f t="shared" si="3"/>
        <v>N143</v>
      </c>
      <c r="C87" s="1" t="s">
        <v>6</v>
      </c>
      <c r="D87" s="1" t="s">
        <v>9</v>
      </c>
      <c r="E87" s="2">
        <v>41557</v>
      </c>
      <c r="F87" s="4">
        <v>41791</v>
      </c>
      <c r="G87" s="21" t="str">
        <f t="shared" si="4"/>
        <v/>
      </c>
      <c r="H87" s="7" t="s">
        <v>108</v>
      </c>
      <c r="I87" s="1"/>
      <c r="P87"/>
      <c r="S87" s="17" t="s">
        <v>97</v>
      </c>
      <c r="T87" s="20">
        <f>COUNTIF($S$2:S87,S87)-1</f>
        <v>0</v>
      </c>
      <c r="U87" s="20" t="str">
        <f t="shared" si="5"/>
        <v>N143</v>
      </c>
    </row>
    <row r="88" spans="1:21" x14ac:dyDescent="0.25">
      <c r="A88" s="8" t="s">
        <v>98</v>
      </c>
      <c r="B88" s="25" t="str">
        <f t="shared" si="3"/>
        <v>F10</v>
      </c>
      <c r="C88" s="1" t="s">
        <v>6</v>
      </c>
      <c r="D88" s="1" t="s">
        <v>9</v>
      </c>
      <c r="E88" s="2">
        <v>41558</v>
      </c>
      <c r="F88" s="4">
        <v>41791</v>
      </c>
      <c r="G88" s="21" t="str">
        <f t="shared" si="4"/>
        <v/>
      </c>
      <c r="H88" s="7"/>
      <c r="I88" s="1"/>
      <c r="P88"/>
      <c r="S88" s="17" t="s">
        <v>98</v>
      </c>
      <c r="T88" s="20">
        <f>COUNTIF($S$2:S88,S88)-1</f>
        <v>0</v>
      </c>
      <c r="U88" s="20" t="str">
        <f t="shared" si="5"/>
        <v>F10</v>
      </c>
    </row>
    <row r="89" spans="1:21" x14ac:dyDescent="0.25">
      <c r="A89" s="8" t="s">
        <v>99</v>
      </c>
      <c r="B89" s="25" t="str">
        <f t="shared" si="3"/>
        <v>F127</v>
      </c>
      <c r="C89" s="1" t="s">
        <v>6</v>
      </c>
      <c r="D89" s="1" t="s">
        <v>9</v>
      </c>
      <c r="E89" s="2">
        <v>41558</v>
      </c>
      <c r="F89" s="4">
        <v>41791</v>
      </c>
      <c r="G89" s="21" t="str">
        <f t="shared" si="4"/>
        <v/>
      </c>
      <c r="H89" s="7"/>
      <c r="I89" s="1"/>
      <c r="P89"/>
      <c r="S89" s="17" t="s">
        <v>99</v>
      </c>
      <c r="T89" s="20">
        <f>COUNTIF($S$2:S89,S89)-1</f>
        <v>0</v>
      </c>
      <c r="U89" s="20" t="str">
        <f t="shared" si="5"/>
        <v>F127</v>
      </c>
    </row>
    <row r="90" spans="1:21" x14ac:dyDescent="0.25">
      <c r="A90" s="8" t="s">
        <v>100</v>
      </c>
      <c r="B90" s="25" t="str">
        <f t="shared" si="3"/>
        <v>F57</v>
      </c>
      <c r="C90" s="1" t="s">
        <v>6</v>
      </c>
      <c r="D90" s="1" t="s">
        <v>9</v>
      </c>
      <c r="E90" s="2">
        <v>41561</v>
      </c>
      <c r="F90" s="4">
        <v>41791</v>
      </c>
      <c r="G90" s="21" t="str">
        <f t="shared" si="4"/>
        <v/>
      </c>
      <c r="H90" s="7"/>
      <c r="I90" s="1"/>
      <c r="P90"/>
      <c r="S90" s="17" t="s">
        <v>100</v>
      </c>
      <c r="T90" s="20">
        <f>COUNTIF($S$2:S90,S90)-1</f>
        <v>0</v>
      </c>
      <c r="U90" s="20" t="str">
        <f t="shared" si="5"/>
        <v>F57</v>
      </c>
    </row>
    <row r="91" spans="1:21" x14ac:dyDescent="0.25">
      <c r="A91" s="8" t="s">
        <v>101</v>
      </c>
      <c r="B91" s="25" t="str">
        <f t="shared" si="3"/>
        <v>F91</v>
      </c>
      <c r="C91" s="1" t="s">
        <v>6</v>
      </c>
      <c r="D91" s="1" t="s">
        <v>9</v>
      </c>
      <c r="E91" s="2">
        <v>41561</v>
      </c>
      <c r="F91" s="4">
        <v>41791</v>
      </c>
      <c r="G91" s="21" t="str">
        <f t="shared" si="4"/>
        <v/>
      </c>
      <c r="H91" s="7"/>
      <c r="I91" s="1"/>
      <c r="P91"/>
      <c r="S91" s="17" t="s">
        <v>101</v>
      </c>
      <c r="T91" s="20">
        <f>COUNTIF($S$2:S91,S91)-1</f>
        <v>0</v>
      </c>
      <c r="U91" s="20" t="str">
        <f t="shared" si="5"/>
        <v>F91</v>
      </c>
    </row>
    <row r="92" spans="1:21" x14ac:dyDescent="0.25">
      <c r="A92" s="8" t="s">
        <v>102</v>
      </c>
      <c r="B92" s="25" t="str">
        <f t="shared" si="3"/>
        <v>F54</v>
      </c>
      <c r="C92" s="1" t="s">
        <v>6</v>
      </c>
      <c r="D92" s="1" t="s">
        <v>9</v>
      </c>
      <c r="E92" s="2">
        <v>41561</v>
      </c>
      <c r="F92" s="4">
        <v>41791</v>
      </c>
      <c r="G92" s="21" t="str">
        <f t="shared" si="4"/>
        <v/>
      </c>
      <c r="H92" s="7"/>
      <c r="I92" s="1"/>
      <c r="P92"/>
      <c r="S92" s="17" t="s">
        <v>102</v>
      </c>
      <c r="T92" s="20">
        <f>COUNTIF($S$2:S92,S92)-1</f>
        <v>0</v>
      </c>
      <c r="U92" s="20" t="str">
        <f t="shared" si="5"/>
        <v>F54</v>
      </c>
    </row>
    <row r="93" spans="1:21" x14ac:dyDescent="0.25">
      <c r="A93" s="8" t="s">
        <v>103</v>
      </c>
      <c r="B93" s="25" t="str">
        <f t="shared" si="3"/>
        <v>F44</v>
      </c>
      <c r="C93" s="1" t="s">
        <v>6</v>
      </c>
      <c r="D93" s="1" t="s">
        <v>9</v>
      </c>
      <c r="E93" s="2">
        <v>41561</v>
      </c>
      <c r="F93" s="4">
        <v>41791</v>
      </c>
      <c r="G93" s="21" t="str">
        <f t="shared" si="4"/>
        <v/>
      </c>
      <c r="H93" s="7"/>
      <c r="I93" s="1"/>
      <c r="P93"/>
      <c r="S93" s="17" t="s">
        <v>103</v>
      </c>
      <c r="T93" s="20">
        <f>COUNTIF($S$2:S93,S93)-1</f>
        <v>0</v>
      </c>
      <c r="U93" s="20" t="str">
        <f t="shared" si="5"/>
        <v>F44</v>
      </c>
    </row>
    <row r="94" spans="1:21" x14ac:dyDescent="0.25">
      <c r="A94" s="8" t="s">
        <v>104</v>
      </c>
      <c r="B94" s="25" t="str">
        <f t="shared" si="3"/>
        <v>F69</v>
      </c>
      <c r="C94" s="1" t="s">
        <v>6</v>
      </c>
      <c r="D94" s="1" t="s">
        <v>9</v>
      </c>
      <c r="E94" s="2">
        <v>41562</v>
      </c>
      <c r="F94" s="4">
        <v>41791</v>
      </c>
      <c r="G94" s="21" t="str">
        <f t="shared" si="4"/>
        <v/>
      </c>
      <c r="H94" s="7"/>
      <c r="I94" s="1"/>
      <c r="P94"/>
      <c r="S94" s="17" t="s">
        <v>104</v>
      </c>
      <c r="T94" s="20">
        <f>COUNTIF($S$2:S94,S94)-1</f>
        <v>0</v>
      </c>
      <c r="U94" s="20" t="str">
        <f t="shared" si="5"/>
        <v>F69</v>
      </c>
    </row>
    <row r="95" spans="1:21" x14ac:dyDescent="0.25">
      <c r="A95" s="8" t="s">
        <v>105</v>
      </c>
      <c r="B95" s="25" t="str">
        <f t="shared" si="3"/>
        <v>F154</v>
      </c>
      <c r="C95" s="1" t="s">
        <v>6</v>
      </c>
      <c r="D95" s="1" t="s">
        <v>9</v>
      </c>
      <c r="E95" s="2">
        <v>41562</v>
      </c>
      <c r="F95" s="4">
        <v>41791</v>
      </c>
      <c r="G95" s="21" t="str">
        <f t="shared" si="4"/>
        <v/>
      </c>
      <c r="H95" s="7"/>
      <c r="I95" s="1"/>
      <c r="P95"/>
      <c r="S95" s="17" t="s">
        <v>105</v>
      </c>
      <c r="T95" s="20">
        <f>COUNTIF($S$2:S95,S95)-1</f>
        <v>0</v>
      </c>
      <c r="U95" s="20" t="str">
        <f t="shared" si="5"/>
        <v>F154</v>
      </c>
    </row>
    <row r="96" spans="1:21" x14ac:dyDescent="0.25">
      <c r="A96" s="8" t="s">
        <v>106</v>
      </c>
      <c r="B96" s="25" t="str">
        <f t="shared" si="3"/>
        <v>F98</v>
      </c>
      <c r="C96" s="1" t="s">
        <v>6</v>
      </c>
      <c r="D96" s="1" t="s">
        <v>9</v>
      </c>
      <c r="E96" s="2">
        <v>41564</v>
      </c>
      <c r="F96" s="4">
        <v>41791</v>
      </c>
      <c r="G96" s="21" t="str">
        <f t="shared" si="4"/>
        <v/>
      </c>
      <c r="H96" s="7"/>
      <c r="I96" s="1"/>
      <c r="P96"/>
      <c r="S96" s="17" t="s">
        <v>106</v>
      </c>
      <c r="T96" s="20">
        <f>COUNTIF($S$2:S96,S96)-1</f>
        <v>0</v>
      </c>
      <c r="U96" s="20" t="str">
        <f t="shared" si="5"/>
        <v>F98</v>
      </c>
    </row>
    <row r="97" spans="1:21" x14ac:dyDescent="0.25">
      <c r="A97" s="8" t="s">
        <v>117</v>
      </c>
      <c r="B97" s="25" t="str">
        <f t="shared" si="3"/>
        <v>N164</v>
      </c>
      <c r="C97" s="1" t="s">
        <v>6</v>
      </c>
      <c r="D97" s="1" t="s">
        <v>12</v>
      </c>
      <c r="E97" s="2">
        <v>41564</v>
      </c>
      <c r="F97" s="4">
        <v>41791</v>
      </c>
      <c r="G97" s="21" t="str">
        <f t="shared" si="4"/>
        <v/>
      </c>
      <c r="H97" s="7"/>
      <c r="I97" s="1"/>
      <c r="P97"/>
      <c r="S97" s="17" t="s">
        <v>117</v>
      </c>
      <c r="T97" s="20">
        <f>COUNTIF($S$2:S97,S97)-1</f>
        <v>0</v>
      </c>
      <c r="U97" s="20" t="str">
        <f t="shared" si="5"/>
        <v>N164</v>
      </c>
    </row>
    <row r="98" spans="1:21" x14ac:dyDescent="0.25">
      <c r="A98" s="8" t="s">
        <v>110</v>
      </c>
      <c r="B98" s="25" t="str">
        <f t="shared" si="3"/>
        <v>F108</v>
      </c>
      <c r="C98" s="1" t="s">
        <v>6</v>
      </c>
      <c r="D98" s="1" t="s">
        <v>12</v>
      </c>
      <c r="E98" s="2">
        <v>41567</v>
      </c>
      <c r="F98" s="4">
        <v>41791</v>
      </c>
      <c r="G98" s="21" t="str">
        <f t="shared" si="4"/>
        <v/>
      </c>
      <c r="H98" s="7"/>
      <c r="I98" s="1"/>
      <c r="P98"/>
      <c r="S98" s="17" t="s">
        <v>110</v>
      </c>
      <c r="T98" s="20">
        <f>COUNTIF($S$2:S98,S98)-1</f>
        <v>0</v>
      </c>
      <c r="U98" s="20" t="str">
        <f t="shared" si="5"/>
        <v>F108</v>
      </c>
    </row>
    <row r="99" spans="1:21" x14ac:dyDescent="0.25">
      <c r="A99" s="8" t="s">
        <v>111</v>
      </c>
      <c r="B99" s="25" t="str">
        <f t="shared" si="3"/>
        <v>F120</v>
      </c>
      <c r="C99" s="1" t="s">
        <v>6</v>
      </c>
      <c r="D99" s="1" t="s">
        <v>12</v>
      </c>
      <c r="E99" s="2">
        <v>41568</v>
      </c>
      <c r="F99" s="4">
        <v>41791</v>
      </c>
      <c r="G99" s="21" t="str">
        <f t="shared" si="4"/>
        <v/>
      </c>
      <c r="H99" s="7"/>
      <c r="I99" s="1"/>
      <c r="P99"/>
      <c r="S99" s="17" t="s">
        <v>111</v>
      </c>
      <c r="T99" s="20">
        <f>COUNTIF($S$2:S99,S99)-1</f>
        <v>0</v>
      </c>
      <c r="U99" s="20" t="str">
        <f t="shared" si="5"/>
        <v>F120</v>
      </c>
    </row>
    <row r="100" spans="1:21" x14ac:dyDescent="0.25">
      <c r="A100" s="8" t="s">
        <v>112</v>
      </c>
      <c r="B100" s="25" t="str">
        <f t="shared" si="3"/>
        <v>F28</v>
      </c>
      <c r="C100" s="1" t="s">
        <v>6</v>
      </c>
      <c r="D100" s="1" t="s">
        <v>12</v>
      </c>
      <c r="E100" s="2">
        <v>41568</v>
      </c>
      <c r="F100" s="4">
        <v>41791</v>
      </c>
      <c r="G100" s="21" t="str">
        <f t="shared" si="4"/>
        <v/>
      </c>
      <c r="H100" s="7"/>
      <c r="I100" s="1"/>
      <c r="P100"/>
      <c r="S100" s="17" t="s">
        <v>112</v>
      </c>
      <c r="T100" s="20">
        <f>COUNTIF($S$2:S100,S100)-1</f>
        <v>0</v>
      </c>
      <c r="U100" s="20" t="str">
        <f t="shared" si="5"/>
        <v>F28</v>
      </c>
    </row>
    <row r="101" spans="1:21" x14ac:dyDescent="0.25">
      <c r="A101" s="8" t="s">
        <v>113</v>
      </c>
      <c r="B101" s="25" t="str">
        <f t="shared" si="3"/>
        <v>F111</v>
      </c>
      <c r="C101" s="1" t="s">
        <v>6</v>
      </c>
      <c r="D101" s="1" t="s">
        <v>9</v>
      </c>
      <c r="E101" s="2">
        <v>41568</v>
      </c>
      <c r="F101" s="4">
        <v>41791</v>
      </c>
      <c r="G101" s="21" t="str">
        <f t="shared" si="4"/>
        <v/>
      </c>
      <c r="H101" s="7"/>
      <c r="I101" s="1"/>
      <c r="P101"/>
      <c r="S101" s="17" t="s">
        <v>113</v>
      </c>
      <c r="T101" s="20">
        <f>COUNTIF($S$2:S101,S101)-1</f>
        <v>0</v>
      </c>
      <c r="U101" s="20" t="str">
        <f t="shared" si="5"/>
        <v>F111</v>
      </c>
    </row>
    <row r="102" spans="1:21" x14ac:dyDescent="0.25">
      <c r="A102" s="8" t="s">
        <v>114</v>
      </c>
      <c r="B102" s="25" t="str">
        <f t="shared" si="3"/>
        <v>F18</v>
      </c>
      <c r="C102" s="1" t="s">
        <v>6</v>
      </c>
      <c r="D102" s="1" t="s">
        <v>12</v>
      </c>
      <c r="E102" s="2">
        <v>41571</v>
      </c>
      <c r="F102" s="4">
        <v>41791</v>
      </c>
      <c r="G102" s="21" t="str">
        <f t="shared" si="4"/>
        <v/>
      </c>
      <c r="H102" s="7"/>
      <c r="I102" s="1"/>
      <c r="P102"/>
      <c r="S102" s="17" t="s">
        <v>114</v>
      </c>
      <c r="T102" s="20">
        <f>COUNTIF($S$2:S102,S102)-1</f>
        <v>0</v>
      </c>
      <c r="U102" s="20" t="str">
        <f t="shared" si="5"/>
        <v>F18</v>
      </c>
    </row>
    <row r="103" spans="1:21" x14ac:dyDescent="0.25">
      <c r="A103" s="8" t="s">
        <v>115</v>
      </c>
      <c r="B103" s="25" t="str">
        <f t="shared" si="3"/>
        <v>F95</v>
      </c>
      <c r="C103" s="1" t="s">
        <v>6</v>
      </c>
      <c r="D103" s="1" t="s">
        <v>12</v>
      </c>
      <c r="E103" s="2">
        <v>41574</v>
      </c>
      <c r="F103" s="4">
        <v>41791</v>
      </c>
      <c r="G103" s="21" t="str">
        <f t="shared" si="4"/>
        <v/>
      </c>
      <c r="H103" s="7" t="s">
        <v>161</v>
      </c>
      <c r="I103" s="1"/>
      <c r="P103"/>
      <c r="S103" s="17" t="s">
        <v>115</v>
      </c>
      <c r="T103" s="20">
        <f>COUNTIF($S$2:S103,S103)-1</f>
        <v>0</v>
      </c>
      <c r="U103" s="20" t="str">
        <f t="shared" si="5"/>
        <v>F95</v>
      </c>
    </row>
    <row r="104" spans="1:21" x14ac:dyDescent="0.25">
      <c r="A104" s="8" t="s">
        <v>120</v>
      </c>
      <c r="B104" s="25" t="str">
        <f t="shared" si="3"/>
        <v>N059</v>
      </c>
      <c r="C104" s="1" t="s">
        <v>6</v>
      </c>
      <c r="D104" s="1" t="s">
        <v>9</v>
      </c>
      <c r="E104" s="2">
        <v>41574</v>
      </c>
      <c r="F104" s="4">
        <v>41791</v>
      </c>
      <c r="G104" s="21" t="str">
        <f t="shared" si="4"/>
        <v/>
      </c>
      <c r="H104" s="7" t="s">
        <v>158</v>
      </c>
      <c r="I104" s="1"/>
      <c r="P104"/>
      <c r="S104" s="17" t="s">
        <v>120</v>
      </c>
      <c r="T104" s="20">
        <f>COUNTIF($S$2:S104,S104)-1</f>
        <v>0</v>
      </c>
      <c r="U104" s="20" t="str">
        <f t="shared" si="5"/>
        <v>N059</v>
      </c>
    </row>
    <row r="105" spans="1:21" x14ac:dyDescent="0.25">
      <c r="A105" s="8" t="s">
        <v>116</v>
      </c>
      <c r="B105" s="25" t="str">
        <f t="shared" si="3"/>
        <v>N167</v>
      </c>
      <c r="C105" s="1" t="s">
        <v>6</v>
      </c>
      <c r="D105" s="1" t="s">
        <v>12</v>
      </c>
      <c r="E105" s="2">
        <v>41574</v>
      </c>
      <c r="F105" s="4">
        <v>41791</v>
      </c>
      <c r="G105" s="21" t="str">
        <f t="shared" si="4"/>
        <v/>
      </c>
      <c r="H105" s="7"/>
      <c r="I105" s="1"/>
      <c r="P105"/>
      <c r="S105" s="17" t="s">
        <v>116</v>
      </c>
      <c r="T105" s="20">
        <f>COUNTIF($S$2:S105,S105)-1</f>
        <v>0</v>
      </c>
      <c r="U105" s="20" t="str">
        <f t="shared" si="5"/>
        <v>N167</v>
      </c>
    </row>
    <row r="106" spans="1:21" x14ac:dyDescent="0.25">
      <c r="A106" s="8" t="s">
        <v>54</v>
      </c>
      <c r="B106" s="25" t="str">
        <f t="shared" si="3"/>
        <v>F75I</v>
      </c>
      <c r="C106" s="1" t="s">
        <v>6</v>
      </c>
      <c r="D106" s="1" t="s">
        <v>12</v>
      </c>
      <c r="E106" s="2">
        <v>41574</v>
      </c>
      <c r="F106" s="4">
        <v>41791</v>
      </c>
      <c r="G106" s="21" t="str">
        <f t="shared" si="4"/>
        <v>Filho de F75</v>
      </c>
      <c r="H106" s="7"/>
      <c r="I106" s="1"/>
      <c r="P106"/>
      <c r="S106" s="17" t="s">
        <v>54</v>
      </c>
      <c r="T106" s="20">
        <f>COUNTIF($S$2:S106,S106)-1</f>
        <v>1</v>
      </c>
      <c r="U106" s="20" t="str">
        <f t="shared" si="5"/>
        <v>F75I</v>
      </c>
    </row>
    <row r="107" spans="1:21" x14ac:dyDescent="0.25">
      <c r="A107" s="8" t="s">
        <v>118</v>
      </c>
      <c r="B107" s="25" t="str">
        <f t="shared" si="3"/>
        <v>N181</v>
      </c>
      <c r="C107" s="1" t="s">
        <v>6</v>
      </c>
      <c r="D107" s="1" t="s">
        <v>12</v>
      </c>
      <c r="E107" s="2">
        <v>41578</v>
      </c>
      <c r="F107" s="4">
        <v>41791</v>
      </c>
      <c r="G107" s="21" t="str">
        <f t="shared" si="4"/>
        <v/>
      </c>
      <c r="H107" s="7" t="s">
        <v>159</v>
      </c>
      <c r="I107" s="1"/>
      <c r="P107"/>
      <c r="S107" s="17" t="s">
        <v>118</v>
      </c>
      <c r="T107" s="20">
        <f>COUNTIF($S$2:S107,S107)-1</f>
        <v>0</v>
      </c>
      <c r="U107" s="20" t="str">
        <f t="shared" si="5"/>
        <v>N181</v>
      </c>
    </row>
    <row r="108" spans="1:21" x14ac:dyDescent="0.25">
      <c r="A108" s="8" t="s">
        <v>119</v>
      </c>
      <c r="B108" s="25" t="str">
        <f t="shared" si="3"/>
        <v>F159</v>
      </c>
      <c r="C108" s="1" t="s">
        <v>6</v>
      </c>
      <c r="D108" s="1" t="s">
        <v>9</v>
      </c>
      <c r="E108" s="2">
        <v>41578</v>
      </c>
      <c r="F108" s="4">
        <v>41791</v>
      </c>
      <c r="G108" s="21" t="str">
        <f t="shared" si="4"/>
        <v/>
      </c>
      <c r="H108" s="7"/>
      <c r="I108" s="1"/>
      <c r="P108"/>
      <c r="S108" s="17" t="s">
        <v>119</v>
      </c>
      <c r="T108" s="20">
        <f>COUNTIF($S$2:S108,S108)-1</f>
        <v>0</v>
      </c>
      <c r="U108" s="20" t="str">
        <f t="shared" si="5"/>
        <v>F159</v>
      </c>
    </row>
    <row r="109" spans="1:21" x14ac:dyDescent="0.25">
      <c r="A109" s="8" t="s">
        <v>121</v>
      </c>
      <c r="B109" s="25" t="str">
        <f t="shared" si="3"/>
        <v>F155</v>
      </c>
      <c r="C109" s="1" t="s">
        <v>6</v>
      </c>
      <c r="D109" s="1" t="s">
        <v>9</v>
      </c>
      <c r="E109" s="2">
        <v>41578</v>
      </c>
      <c r="F109" s="4">
        <v>41791</v>
      </c>
      <c r="G109" s="21" t="str">
        <f t="shared" si="4"/>
        <v/>
      </c>
      <c r="H109" s="7"/>
      <c r="I109" s="1"/>
      <c r="P109"/>
      <c r="S109" s="17" t="s">
        <v>121</v>
      </c>
      <c r="T109" s="20">
        <f>COUNTIF($S$2:S109,S109)-1</f>
        <v>0</v>
      </c>
      <c r="U109" s="20" t="str">
        <f t="shared" si="5"/>
        <v>F155</v>
      </c>
    </row>
    <row r="110" spans="1:21" x14ac:dyDescent="0.25">
      <c r="A110" s="8" t="s">
        <v>122</v>
      </c>
      <c r="B110" s="25" t="str">
        <f t="shared" si="3"/>
        <v>F141</v>
      </c>
      <c r="C110" s="1" t="s">
        <v>6</v>
      </c>
      <c r="D110" s="1" t="s">
        <v>9</v>
      </c>
      <c r="E110" s="2">
        <v>41578</v>
      </c>
      <c r="F110" s="4">
        <v>41791</v>
      </c>
      <c r="G110" s="21" t="str">
        <f t="shared" si="4"/>
        <v/>
      </c>
      <c r="H110" s="7"/>
      <c r="I110" s="1"/>
      <c r="P110"/>
      <c r="S110" s="17" t="s">
        <v>122</v>
      </c>
      <c r="T110" s="20">
        <f>COUNTIF($S$2:S110,S110)-1</f>
        <v>0</v>
      </c>
      <c r="U110" s="20" t="str">
        <f t="shared" si="5"/>
        <v>F141</v>
      </c>
    </row>
    <row r="111" spans="1:21" x14ac:dyDescent="0.25">
      <c r="A111" s="8" t="s">
        <v>123</v>
      </c>
      <c r="B111" s="25" t="str">
        <f t="shared" si="3"/>
        <v>F144</v>
      </c>
      <c r="C111" s="1" t="s">
        <v>6</v>
      </c>
      <c r="D111" s="1" t="s">
        <v>9</v>
      </c>
      <c r="E111" s="2">
        <v>41578</v>
      </c>
      <c r="F111" s="4">
        <v>41791</v>
      </c>
      <c r="G111" s="21" t="str">
        <f t="shared" si="4"/>
        <v/>
      </c>
      <c r="H111" s="7" t="s">
        <v>160</v>
      </c>
      <c r="I111" s="1"/>
      <c r="P111"/>
      <c r="S111" s="17" t="s">
        <v>123</v>
      </c>
      <c r="T111" s="20">
        <f>COUNTIF($S$2:S111,S111)-1</f>
        <v>0</v>
      </c>
      <c r="U111" s="20" t="str">
        <f t="shared" si="5"/>
        <v>F144</v>
      </c>
    </row>
    <row r="112" spans="1:21" x14ac:dyDescent="0.25">
      <c r="A112" s="8" t="s">
        <v>124</v>
      </c>
      <c r="B112" s="25" t="str">
        <f t="shared" si="3"/>
        <v>F81</v>
      </c>
      <c r="C112" s="1" t="s">
        <v>6</v>
      </c>
      <c r="D112" s="1" t="s">
        <v>12</v>
      </c>
      <c r="E112" s="2">
        <v>41579</v>
      </c>
      <c r="F112" s="4">
        <v>41791</v>
      </c>
      <c r="G112" s="21" t="str">
        <f t="shared" si="4"/>
        <v/>
      </c>
      <c r="H112" s="7"/>
      <c r="I112" s="1"/>
      <c r="P112"/>
      <c r="S112" s="17" t="s">
        <v>124</v>
      </c>
      <c r="T112" s="20">
        <f>COUNTIF($S$2:S112,S112)-1</f>
        <v>0</v>
      </c>
      <c r="U112" s="20" t="str">
        <f t="shared" si="5"/>
        <v>F81</v>
      </c>
    </row>
    <row r="113" spans="1:21" x14ac:dyDescent="0.25">
      <c r="A113" s="8" t="s">
        <v>125</v>
      </c>
      <c r="B113" s="25" t="str">
        <f t="shared" si="3"/>
        <v>F113</v>
      </c>
      <c r="C113" s="1" t="s">
        <v>6</v>
      </c>
      <c r="D113" s="1" t="s">
        <v>9</v>
      </c>
      <c r="E113" s="2">
        <v>41584</v>
      </c>
      <c r="F113" s="4">
        <v>41791</v>
      </c>
      <c r="G113" s="21" t="str">
        <f t="shared" si="4"/>
        <v/>
      </c>
      <c r="H113" s="7"/>
      <c r="I113" s="1"/>
      <c r="P113"/>
      <c r="S113" s="17" t="s">
        <v>125</v>
      </c>
      <c r="T113" s="20">
        <f>COUNTIF($S$2:S113,S113)-1</f>
        <v>0</v>
      </c>
      <c r="U113" s="20" t="str">
        <f t="shared" si="5"/>
        <v>F113</v>
      </c>
    </row>
    <row r="114" spans="1:21" x14ac:dyDescent="0.25">
      <c r="A114" s="8" t="s">
        <v>126</v>
      </c>
      <c r="B114" s="25" t="str">
        <f t="shared" si="3"/>
        <v>F77</v>
      </c>
      <c r="C114" s="1" t="s">
        <v>6</v>
      </c>
      <c r="D114" s="1" t="s">
        <v>12</v>
      </c>
      <c r="E114" s="2">
        <v>41584</v>
      </c>
      <c r="F114" s="4">
        <v>41791</v>
      </c>
      <c r="G114" s="21" t="str">
        <f t="shared" si="4"/>
        <v/>
      </c>
      <c r="H114" s="7"/>
      <c r="I114" s="1"/>
      <c r="P114"/>
      <c r="S114" s="17" t="s">
        <v>126</v>
      </c>
      <c r="T114" s="20">
        <f>COUNTIF($S$2:S114,S114)-1</f>
        <v>0</v>
      </c>
      <c r="U114" s="20" t="str">
        <f t="shared" si="5"/>
        <v>F77</v>
      </c>
    </row>
    <row r="115" spans="1:21" x14ac:dyDescent="0.25">
      <c r="A115" s="8" t="s">
        <v>109</v>
      </c>
      <c r="B115" s="25" t="str">
        <f t="shared" si="3"/>
        <v>N168</v>
      </c>
      <c r="C115" s="1" t="s">
        <v>6</v>
      </c>
      <c r="D115" s="1" t="s">
        <v>12</v>
      </c>
      <c r="E115" s="2">
        <v>41588</v>
      </c>
      <c r="F115" s="4">
        <v>41791</v>
      </c>
      <c r="G115" s="21" t="str">
        <f t="shared" si="4"/>
        <v/>
      </c>
      <c r="H115" s="7"/>
      <c r="I115" s="1"/>
      <c r="P115"/>
      <c r="S115" s="17" t="s">
        <v>109</v>
      </c>
      <c r="T115" s="20">
        <f>COUNTIF($S$2:S115,S115)-1</f>
        <v>0</v>
      </c>
      <c r="U115" s="20" t="str">
        <f t="shared" si="5"/>
        <v>N168</v>
      </c>
    </row>
    <row r="116" spans="1:21" x14ac:dyDescent="0.25">
      <c r="A116" s="8" t="s">
        <v>127</v>
      </c>
      <c r="B116" s="25" t="str">
        <f t="shared" si="3"/>
        <v>F37</v>
      </c>
      <c r="C116" s="1" t="s">
        <v>6</v>
      </c>
      <c r="D116" s="1" t="s">
        <v>9</v>
      </c>
      <c r="E116" s="2">
        <v>41589</v>
      </c>
      <c r="F116" s="4">
        <v>41791</v>
      </c>
      <c r="G116" s="21" t="str">
        <f t="shared" si="4"/>
        <v/>
      </c>
      <c r="H116" s="7"/>
      <c r="I116" s="1"/>
      <c r="P116"/>
      <c r="S116" s="17" t="s">
        <v>127</v>
      </c>
      <c r="T116" s="20">
        <f>COUNTIF($S$2:S116,S116)-1</f>
        <v>0</v>
      </c>
      <c r="U116" s="20" t="str">
        <f t="shared" si="5"/>
        <v>F37</v>
      </c>
    </row>
    <row r="117" spans="1:21" x14ac:dyDescent="0.25">
      <c r="A117" s="8" t="s">
        <v>128</v>
      </c>
      <c r="B117" s="25" t="str">
        <f t="shared" si="3"/>
        <v>N060</v>
      </c>
      <c r="C117" s="1" t="s">
        <v>6</v>
      </c>
      <c r="D117" s="1" t="s">
        <v>9</v>
      </c>
      <c r="E117" s="2">
        <v>41589</v>
      </c>
      <c r="F117" s="4">
        <v>41791</v>
      </c>
      <c r="G117" s="21" t="str">
        <f t="shared" si="4"/>
        <v/>
      </c>
      <c r="H117" s="7" t="s">
        <v>158</v>
      </c>
      <c r="I117" s="1"/>
      <c r="P117"/>
      <c r="S117" s="17" t="s">
        <v>128</v>
      </c>
      <c r="T117" s="20">
        <f>COUNTIF($S$2:S117,S117)-1</f>
        <v>0</v>
      </c>
      <c r="U117" s="20" t="str">
        <f t="shared" si="5"/>
        <v>N060</v>
      </c>
    </row>
    <row r="118" spans="1:21" x14ac:dyDescent="0.25">
      <c r="A118" s="8" t="s">
        <v>129</v>
      </c>
      <c r="B118" s="25" t="str">
        <f t="shared" si="3"/>
        <v>F129</v>
      </c>
      <c r="C118" s="1" t="s">
        <v>6</v>
      </c>
      <c r="D118" s="1" t="s">
        <v>12</v>
      </c>
      <c r="E118" s="2">
        <v>41589</v>
      </c>
      <c r="F118" s="4">
        <v>41791</v>
      </c>
      <c r="G118" s="21" t="str">
        <f t="shared" si="4"/>
        <v/>
      </c>
      <c r="H118" s="7"/>
      <c r="I118" s="1"/>
      <c r="P118"/>
      <c r="S118" s="17" t="s">
        <v>129</v>
      </c>
      <c r="T118" s="20">
        <f>COUNTIF($S$2:S118,S118)-1</f>
        <v>0</v>
      </c>
      <c r="U118" s="20" t="str">
        <f t="shared" si="5"/>
        <v>F129</v>
      </c>
    </row>
    <row r="119" spans="1:21" x14ac:dyDescent="0.25">
      <c r="A119" s="8" t="s">
        <v>130</v>
      </c>
      <c r="B119" s="25" t="str">
        <f t="shared" si="3"/>
        <v>F104</v>
      </c>
      <c r="C119" s="1" t="s">
        <v>6</v>
      </c>
      <c r="D119" s="1" t="s">
        <v>12</v>
      </c>
      <c r="E119" s="2">
        <v>41593</v>
      </c>
      <c r="F119" s="4">
        <v>41791</v>
      </c>
      <c r="G119" s="21" t="str">
        <f t="shared" si="4"/>
        <v/>
      </c>
      <c r="H119" s="7"/>
      <c r="I119" s="1"/>
      <c r="P119"/>
      <c r="S119" s="17" t="s">
        <v>130</v>
      </c>
      <c r="T119" s="20">
        <f>COUNTIF($S$2:S119,S119)-1</f>
        <v>0</v>
      </c>
      <c r="U119" s="20" t="str">
        <f t="shared" si="5"/>
        <v>F104</v>
      </c>
    </row>
    <row r="120" spans="1:21" x14ac:dyDescent="0.25">
      <c r="A120" s="8" t="s">
        <v>131</v>
      </c>
      <c r="B120" s="25" t="str">
        <f t="shared" si="3"/>
        <v>F110</v>
      </c>
      <c r="C120" s="1" t="s">
        <v>6</v>
      </c>
      <c r="D120" s="1" t="s">
        <v>12</v>
      </c>
      <c r="E120" s="2">
        <v>41597</v>
      </c>
      <c r="F120" s="4">
        <v>41791</v>
      </c>
      <c r="G120" s="21" t="str">
        <f t="shared" si="4"/>
        <v/>
      </c>
      <c r="H120" s="7"/>
      <c r="I120" s="1"/>
      <c r="P120"/>
      <c r="S120" s="17" t="s">
        <v>131</v>
      </c>
      <c r="T120" s="20">
        <f>COUNTIF($S$2:S120,S120)-1</f>
        <v>0</v>
      </c>
      <c r="U120" s="20" t="str">
        <f t="shared" si="5"/>
        <v>F110</v>
      </c>
    </row>
    <row r="121" spans="1:21" x14ac:dyDescent="0.25">
      <c r="A121" s="8" t="s">
        <v>132</v>
      </c>
      <c r="B121" s="25" t="str">
        <f t="shared" si="3"/>
        <v>N173</v>
      </c>
      <c r="C121" s="1" t="s">
        <v>6</v>
      </c>
      <c r="D121" s="1" t="s">
        <v>12</v>
      </c>
      <c r="E121" s="2">
        <v>41597</v>
      </c>
      <c r="F121" s="4">
        <v>41791</v>
      </c>
      <c r="G121" s="21" t="str">
        <f t="shared" si="4"/>
        <v/>
      </c>
      <c r="H121" s="7"/>
      <c r="I121" s="1"/>
      <c r="P121"/>
      <c r="S121" s="17" t="s">
        <v>132</v>
      </c>
      <c r="T121" s="20">
        <f>COUNTIF($S$2:S121,S121)-1</f>
        <v>0</v>
      </c>
      <c r="U121" s="20" t="str">
        <f t="shared" si="5"/>
        <v>N173</v>
      </c>
    </row>
    <row r="122" spans="1:21" x14ac:dyDescent="0.25">
      <c r="A122" s="8" t="s">
        <v>133</v>
      </c>
      <c r="B122" s="25" t="str">
        <f t="shared" si="3"/>
        <v>F70</v>
      </c>
      <c r="C122" s="1" t="s">
        <v>6</v>
      </c>
      <c r="D122" s="1" t="s">
        <v>12</v>
      </c>
      <c r="E122" s="2">
        <v>41597</v>
      </c>
      <c r="F122" s="4">
        <v>41791</v>
      </c>
      <c r="G122" s="21" t="str">
        <f t="shared" si="4"/>
        <v/>
      </c>
      <c r="H122" s="7" t="s">
        <v>161</v>
      </c>
      <c r="I122" s="1"/>
      <c r="P122"/>
      <c r="S122" s="17" t="s">
        <v>133</v>
      </c>
      <c r="T122" s="20">
        <f>COUNTIF($S$2:S122,S122)-1</f>
        <v>0</v>
      </c>
      <c r="U122" s="20" t="str">
        <f t="shared" si="5"/>
        <v>F70</v>
      </c>
    </row>
    <row r="123" spans="1:21" x14ac:dyDescent="0.25">
      <c r="A123" s="8" t="s">
        <v>134</v>
      </c>
      <c r="B123" s="25" t="str">
        <f t="shared" si="3"/>
        <v>F14</v>
      </c>
      <c r="C123" s="1" t="s">
        <v>6</v>
      </c>
      <c r="D123" s="1" t="s">
        <v>12</v>
      </c>
      <c r="E123" s="2">
        <v>41598</v>
      </c>
      <c r="F123" s="4">
        <v>41791</v>
      </c>
      <c r="G123" s="21" t="str">
        <f t="shared" si="4"/>
        <v/>
      </c>
      <c r="H123" s="7"/>
      <c r="I123" s="1"/>
      <c r="P123"/>
      <c r="S123" s="17" t="s">
        <v>134</v>
      </c>
      <c r="T123" s="20">
        <f>COUNTIF($S$2:S123,S123)-1</f>
        <v>0</v>
      </c>
      <c r="U123" s="20" t="str">
        <f t="shared" si="5"/>
        <v>F14</v>
      </c>
    </row>
    <row r="124" spans="1:21" x14ac:dyDescent="0.25">
      <c r="A124" s="8" t="s">
        <v>135</v>
      </c>
      <c r="B124" s="25" t="str">
        <f t="shared" si="3"/>
        <v>F149</v>
      </c>
      <c r="C124" s="1" t="s">
        <v>6</v>
      </c>
      <c r="D124" s="1" t="s">
        <v>9</v>
      </c>
      <c r="E124" s="2">
        <v>41599</v>
      </c>
      <c r="F124" s="4">
        <v>41791</v>
      </c>
      <c r="G124" s="21" t="str">
        <f t="shared" si="4"/>
        <v/>
      </c>
      <c r="H124" s="7"/>
      <c r="I124" s="1"/>
      <c r="P124"/>
      <c r="S124" s="17" t="s">
        <v>135</v>
      </c>
      <c r="T124" s="20">
        <f>COUNTIF($S$2:S124,S124)-1</f>
        <v>0</v>
      </c>
      <c r="U124" s="20" t="str">
        <f t="shared" si="5"/>
        <v>F149</v>
      </c>
    </row>
    <row r="125" spans="1:21" x14ac:dyDescent="0.25">
      <c r="A125" s="8" t="s">
        <v>136</v>
      </c>
      <c r="B125" s="25" t="str">
        <f t="shared" si="3"/>
        <v>F68</v>
      </c>
      <c r="C125" s="1" t="s">
        <v>6</v>
      </c>
      <c r="D125" s="1" t="s">
        <v>12</v>
      </c>
      <c r="E125" s="2">
        <v>41605</v>
      </c>
      <c r="F125" s="4">
        <v>41791</v>
      </c>
      <c r="G125" s="21" t="str">
        <f t="shared" si="4"/>
        <v/>
      </c>
      <c r="H125" s="7"/>
      <c r="I125" s="1"/>
      <c r="P125"/>
      <c r="S125" s="17" t="s">
        <v>136</v>
      </c>
      <c r="T125" s="20">
        <f>COUNTIF($S$2:S125,S125)-1</f>
        <v>0</v>
      </c>
      <c r="U125" s="20" t="str">
        <f t="shared" si="5"/>
        <v>F68</v>
      </c>
    </row>
    <row r="126" spans="1:21" x14ac:dyDescent="0.25">
      <c r="A126" s="8" t="s">
        <v>137</v>
      </c>
      <c r="B126" s="25" t="str">
        <f t="shared" si="3"/>
        <v>F158</v>
      </c>
      <c r="C126" s="1" t="s">
        <v>6</v>
      </c>
      <c r="D126" s="1" t="s">
        <v>12</v>
      </c>
      <c r="E126" s="2">
        <v>41606</v>
      </c>
      <c r="F126" s="4">
        <v>41791</v>
      </c>
      <c r="G126" s="21" t="str">
        <f t="shared" si="4"/>
        <v/>
      </c>
      <c r="H126" s="7"/>
      <c r="I126" s="1"/>
      <c r="P126"/>
      <c r="S126" s="17" t="s">
        <v>137</v>
      </c>
      <c r="T126" s="20">
        <f>COUNTIF($S$2:S126,S126)-1</f>
        <v>0</v>
      </c>
      <c r="U126" s="20" t="str">
        <f t="shared" si="5"/>
        <v>F158</v>
      </c>
    </row>
    <row r="127" spans="1:21" x14ac:dyDescent="0.25">
      <c r="A127" s="8" t="s">
        <v>138</v>
      </c>
      <c r="B127" s="25" t="str">
        <f t="shared" si="3"/>
        <v>F82</v>
      </c>
      <c r="C127" s="1" t="s">
        <v>6</v>
      </c>
      <c r="D127" s="1" t="s">
        <v>9</v>
      </c>
      <c r="E127" s="2">
        <v>41609</v>
      </c>
      <c r="F127" s="4">
        <v>41791</v>
      </c>
      <c r="G127" s="21" t="str">
        <f t="shared" si="4"/>
        <v/>
      </c>
      <c r="H127" s="7"/>
      <c r="I127" s="1"/>
      <c r="P127"/>
      <c r="S127" s="17" t="s">
        <v>138</v>
      </c>
      <c r="T127" s="20">
        <f>COUNTIF($S$2:S127,S127)-1</f>
        <v>0</v>
      </c>
      <c r="U127" s="20" t="str">
        <f t="shared" si="5"/>
        <v>F82</v>
      </c>
    </row>
    <row r="128" spans="1:21" x14ac:dyDescent="0.25">
      <c r="A128" s="8" t="s">
        <v>139</v>
      </c>
      <c r="B128" s="25" t="str">
        <f t="shared" si="3"/>
        <v>N169</v>
      </c>
      <c r="C128" s="1" t="s">
        <v>6</v>
      </c>
      <c r="D128" s="1" t="s">
        <v>9</v>
      </c>
      <c r="E128" s="2">
        <v>41619</v>
      </c>
      <c r="F128" s="4">
        <v>41852</v>
      </c>
      <c r="G128" s="21" t="str">
        <f t="shared" si="4"/>
        <v/>
      </c>
      <c r="H128" s="7" t="s">
        <v>8</v>
      </c>
      <c r="I128" s="1"/>
      <c r="P128"/>
      <c r="S128" s="17" t="s">
        <v>139</v>
      </c>
      <c r="T128" s="20">
        <f>COUNTIF($S$2:S128,S128)-1</f>
        <v>0</v>
      </c>
      <c r="U128" s="20" t="str">
        <f t="shared" si="5"/>
        <v>N169</v>
      </c>
    </row>
    <row r="129" spans="1:21" x14ac:dyDescent="0.25">
      <c r="A129" s="8" t="s">
        <v>140</v>
      </c>
      <c r="B129" s="25" t="str">
        <f t="shared" si="3"/>
        <v>F23</v>
      </c>
      <c r="C129" s="1" t="s">
        <v>6</v>
      </c>
      <c r="D129" s="1" t="s">
        <v>12</v>
      </c>
      <c r="E129" s="2">
        <v>41619</v>
      </c>
      <c r="F129" s="4">
        <v>41852</v>
      </c>
      <c r="G129" s="21" t="str">
        <f t="shared" si="4"/>
        <v/>
      </c>
      <c r="H129" s="7"/>
      <c r="I129" s="1"/>
      <c r="P129"/>
      <c r="S129" s="17" t="s">
        <v>140</v>
      </c>
      <c r="T129" s="20">
        <f>COUNTIF($S$2:S129,S129)-1</f>
        <v>0</v>
      </c>
      <c r="U129" s="20" t="str">
        <f t="shared" si="5"/>
        <v>F23</v>
      </c>
    </row>
    <row r="130" spans="1:21" x14ac:dyDescent="0.25">
      <c r="A130" s="8" t="s">
        <v>141</v>
      </c>
      <c r="B130" s="25" t="str">
        <f t="shared" ref="B130:B193" si="6">U130</f>
        <v>F92</v>
      </c>
      <c r="C130" s="1" t="s">
        <v>6</v>
      </c>
      <c r="D130" s="1" t="s">
        <v>12</v>
      </c>
      <c r="E130" s="2">
        <v>41622</v>
      </c>
      <c r="F130" s="4">
        <v>41852</v>
      </c>
      <c r="G130" s="21" t="str">
        <f t="shared" ref="G130:G193" si="7">IF(T130=0,"",IF(T130=1,IF(D130="Macho","Filho de "&amp;A130,"Filha de "&amp;A130),IF(T130=2,IF(D130="Macho","Neto de "&amp;A130,"Neta de "&amp;A130),IF(D130="Macho","Bisneto de "&amp;A130,"Bisneta de "&amp;A130))))</f>
        <v/>
      </c>
      <c r="H130" s="7" t="s">
        <v>161</v>
      </c>
      <c r="I130" s="1"/>
      <c r="P130"/>
      <c r="S130" s="17" t="s">
        <v>141</v>
      </c>
      <c r="T130" s="20">
        <f>COUNTIF($S$2:S130,S130)-1</f>
        <v>0</v>
      </c>
      <c r="U130" s="20" t="str">
        <f t="shared" si="5"/>
        <v>F92</v>
      </c>
    </row>
    <row r="131" spans="1:21" x14ac:dyDescent="0.25">
      <c r="A131" s="8" t="s">
        <v>142</v>
      </c>
      <c r="B131" s="25" t="str">
        <f t="shared" si="6"/>
        <v>F41</v>
      </c>
      <c r="C131" s="1" t="s">
        <v>6</v>
      </c>
      <c r="D131" s="1" t="s">
        <v>12</v>
      </c>
      <c r="E131" s="2">
        <v>41594</v>
      </c>
      <c r="F131" s="4">
        <v>41852</v>
      </c>
      <c r="G131" s="21" t="str">
        <f t="shared" si="7"/>
        <v/>
      </c>
      <c r="H131" s="7" t="s">
        <v>162</v>
      </c>
      <c r="I131" s="1"/>
      <c r="P131"/>
      <c r="S131" s="17" t="s">
        <v>142</v>
      </c>
      <c r="T131" s="20">
        <f>COUNTIF($S$2:S131,S131)-1</f>
        <v>0</v>
      </c>
      <c r="U131" s="20" t="str">
        <f t="shared" ref="U131:U194" si="8">IF(T131=0,S131,IF(T131=1, S131&amp;"I",IF(T131=2, S131&amp;"II",IF(T131=3, S131&amp;"III"))))</f>
        <v>F41</v>
      </c>
    </row>
    <row r="132" spans="1:21" x14ac:dyDescent="0.25">
      <c r="A132" s="8" t="s">
        <v>143</v>
      </c>
      <c r="B132" s="25" t="str">
        <f t="shared" si="6"/>
        <v>F116</v>
      </c>
      <c r="C132" s="1" t="s">
        <v>6</v>
      </c>
      <c r="D132" s="1" t="s">
        <v>12</v>
      </c>
      <c r="E132" s="2">
        <v>41624</v>
      </c>
      <c r="F132" s="4">
        <v>41852</v>
      </c>
      <c r="G132" s="21" t="str">
        <f t="shared" si="7"/>
        <v/>
      </c>
      <c r="H132" s="7"/>
      <c r="I132" s="1"/>
      <c r="P132"/>
      <c r="S132" s="17" t="s">
        <v>143</v>
      </c>
      <c r="T132" s="20">
        <f>COUNTIF($S$2:S132,S132)-1</f>
        <v>0</v>
      </c>
      <c r="U132" s="20" t="str">
        <f t="shared" si="8"/>
        <v>F116</v>
      </c>
    </row>
    <row r="133" spans="1:21" x14ac:dyDescent="0.25">
      <c r="A133" s="8" t="s">
        <v>144</v>
      </c>
      <c r="B133" s="25" t="str">
        <f t="shared" si="6"/>
        <v>F134</v>
      </c>
      <c r="C133" s="1" t="s">
        <v>6</v>
      </c>
      <c r="D133" s="1" t="s">
        <v>9</v>
      </c>
      <c r="E133" s="2">
        <v>41627</v>
      </c>
      <c r="F133" s="4">
        <v>41852</v>
      </c>
      <c r="G133" s="21" t="str">
        <f t="shared" si="7"/>
        <v/>
      </c>
      <c r="H133" s="7"/>
      <c r="I133" s="1"/>
      <c r="P133"/>
      <c r="S133" s="17" t="s">
        <v>144</v>
      </c>
      <c r="T133" s="20">
        <f>COUNTIF($S$2:S133,S133)-1</f>
        <v>0</v>
      </c>
      <c r="U133" s="20" t="str">
        <f t="shared" si="8"/>
        <v>F134</v>
      </c>
    </row>
    <row r="134" spans="1:21" x14ac:dyDescent="0.25">
      <c r="A134" s="8" t="s">
        <v>145</v>
      </c>
      <c r="B134" s="25" t="str">
        <f t="shared" si="6"/>
        <v>F84</v>
      </c>
      <c r="C134" s="1" t="s">
        <v>6</v>
      </c>
      <c r="D134" s="1" t="s">
        <v>9</v>
      </c>
      <c r="E134" s="2">
        <v>41634</v>
      </c>
      <c r="F134" s="4">
        <v>41852</v>
      </c>
      <c r="G134" s="21" t="str">
        <f t="shared" si="7"/>
        <v/>
      </c>
      <c r="H134" s="7" t="s">
        <v>163</v>
      </c>
      <c r="I134" s="1"/>
      <c r="P134"/>
      <c r="S134" s="17" t="s">
        <v>145</v>
      </c>
      <c r="T134" s="20">
        <f>COUNTIF($S$2:S134,S134)-1</f>
        <v>0</v>
      </c>
      <c r="U134" s="20" t="str">
        <f t="shared" si="8"/>
        <v>F84</v>
      </c>
    </row>
    <row r="135" spans="1:21" x14ac:dyDescent="0.25">
      <c r="A135" s="8" t="s">
        <v>146</v>
      </c>
      <c r="B135" s="25" t="str">
        <f t="shared" si="6"/>
        <v>F36</v>
      </c>
      <c r="C135" s="1" t="s">
        <v>6</v>
      </c>
      <c r="D135" s="1" t="s">
        <v>12</v>
      </c>
      <c r="E135" s="2">
        <v>41640</v>
      </c>
      <c r="F135" s="4">
        <v>41883</v>
      </c>
      <c r="G135" s="21" t="str">
        <f t="shared" si="7"/>
        <v/>
      </c>
      <c r="H135" s="7"/>
      <c r="I135" s="1"/>
      <c r="P135"/>
      <c r="S135" s="17" t="s">
        <v>146</v>
      </c>
      <c r="T135" s="20">
        <f>COUNTIF($S$2:S135,S135)-1</f>
        <v>0</v>
      </c>
      <c r="U135" s="20" t="str">
        <f t="shared" si="8"/>
        <v>F36</v>
      </c>
    </row>
    <row r="136" spans="1:21" x14ac:dyDescent="0.25">
      <c r="A136" s="8" t="s">
        <v>147</v>
      </c>
      <c r="B136" s="25" t="str">
        <f t="shared" si="6"/>
        <v>F51</v>
      </c>
      <c r="C136" s="1" t="s">
        <v>6</v>
      </c>
      <c r="D136" s="1" t="s">
        <v>12</v>
      </c>
      <c r="E136" s="2">
        <v>41640</v>
      </c>
      <c r="F136" s="4">
        <v>41883</v>
      </c>
      <c r="G136" s="21" t="str">
        <f t="shared" si="7"/>
        <v/>
      </c>
      <c r="H136" s="7" t="s">
        <v>161</v>
      </c>
      <c r="I136" s="1"/>
      <c r="P136"/>
      <c r="S136" s="17" t="s">
        <v>147</v>
      </c>
      <c r="T136" s="20">
        <f>COUNTIF($S$2:S136,S136)-1</f>
        <v>0</v>
      </c>
      <c r="U136" s="20" t="str">
        <f t="shared" si="8"/>
        <v>F51</v>
      </c>
    </row>
    <row r="137" spans="1:21" x14ac:dyDescent="0.25">
      <c r="A137" s="8" t="s">
        <v>148</v>
      </c>
      <c r="B137" s="25" t="str">
        <f t="shared" si="6"/>
        <v>F09</v>
      </c>
      <c r="C137" s="1" t="s">
        <v>6</v>
      </c>
      <c r="D137" s="1" t="s">
        <v>12</v>
      </c>
      <c r="E137" s="2">
        <v>41641</v>
      </c>
      <c r="F137" s="4">
        <v>41913</v>
      </c>
      <c r="G137" s="21" t="str">
        <f t="shared" si="7"/>
        <v/>
      </c>
      <c r="H137" s="7"/>
      <c r="I137" s="1"/>
      <c r="P137"/>
      <c r="S137" s="17" t="s">
        <v>148</v>
      </c>
      <c r="T137" s="20">
        <f>COUNTIF($S$2:S137,S137)-1</f>
        <v>0</v>
      </c>
      <c r="U137" s="20" t="str">
        <f t="shared" si="8"/>
        <v>F09</v>
      </c>
    </row>
    <row r="138" spans="1:21" x14ac:dyDescent="0.25">
      <c r="A138" s="8" t="s">
        <v>149</v>
      </c>
      <c r="B138" s="25" t="str">
        <f t="shared" si="6"/>
        <v>F31</v>
      </c>
      <c r="C138" s="1" t="s">
        <v>6</v>
      </c>
      <c r="D138" s="1" t="s">
        <v>12</v>
      </c>
      <c r="E138" s="2">
        <v>41645</v>
      </c>
      <c r="F138" s="4">
        <v>41913</v>
      </c>
      <c r="G138" s="21" t="str">
        <f t="shared" si="7"/>
        <v/>
      </c>
      <c r="H138" s="7" t="s">
        <v>164</v>
      </c>
      <c r="I138" s="1"/>
      <c r="P138"/>
      <c r="S138" s="17" t="s">
        <v>149</v>
      </c>
      <c r="T138" s="20">
        <f>COUNTIF($S$2:S138,S138)-1</f>
        <v>0</v>
      </c>
      <c r="U138" s="20" t="str">
        <f t="shared" si="8"/>
        <v>F31</v>
      </c>
    </row>
    <row r="139" spans="1:21" x14ac:dyDescent="0.25">
      <c r="A139" s="8" t="s">
        <v>150</v>
      </c>
      <c r="B139" s="25" t="str">
        <f t="shared" si="6"/>
        <v>F62</v>
      </c>
      <c r="C139" s="1" t="s">
        <v>6</v>
      </c>
      <c r="D139" s="1" t="s">
        <v>12</v>
      </c>
      <c r="E139" s="2">
        <v>41648</v>
      </c>
      <c r="F139" s="4">
        <v>41913</v>
      </c>
      <c r="G139" s="21" t="str">
        <f t="shared" si="7"/>
        <v/>
      </c>
      <c r="H139" s="7" t="s">
        <v>161</v>
      </c>
      <c r="I139" s="1"/>
      <c r="P139"/>
      <c r="S139" s="17" t="s">
        <v>150</v>
      </c>
      <c r="T139" s="20">
        <f>COUNTIF($S$2:S139,S139)-1</f>
        <v>0</v>
      </c>
      <c r="U139" s="20" t="str">
        <f t="shared" si="8"/>
        <v>F62</v>
      </c>
    </row>
    <row r="140" spans="1:21" x14ac:dyDescent="0.25">
      <c r="A140" s="8" t="s">
        <v>151</v>
      </c>
      <c r="B140" s="25" t="str">
        <f t="shared" si="6"/>
        <v>F32</v>
      </c>
      <c r="C140" s="1" t="s">
        <v>6</v>
      </c>
      <c r="D140" s="1" t="s">
        <v>9</v>
      </c>
      <c r="E140" s="2">
        <v>41648</v>
      </c>
      <c r="F140" s="4">
        <v>41913</v>
      </c>
      <c r="G140" s="21" t="str">
        <f t="shared" si="7"/>
        <v/>
      </c>
      <c r="H140" s="7"/>
      <c r="I140" s="1"/>
      <c r="P140"/>
      <c r="S140" s="17" t="s">
        <v>151</v>
      </c>
      <c r="T140" s="20">
        <f>COUNTIF($S$2:S140,S140)-1</f>
        <v>0</v>
      </c>
      <c r="U140" s="20" t="str">
        <f t="shared" si="8"/>
        <v>F32</v>
      </c>
    </row>
    <row r="141" spans="1:21" x14ac:dyDescent="0.25">
      <c r="A141" s="8" t="s">
        <v>152</v>
      </c>
      <c r="B141" s="25" t="str">
        <f t="shared" si="6"/>
        <v>F71</v>
      </c>
      <c r="C141" s="1" t="s">
        <v>6</v>
      </c>
      <c r="D141" s="1" t="s">
        <v>9</v>
      </c>
      <c r="E141" s="2">
        <v>41648</v>
      </c>
      <c r="F141" s="4">
        <v>41913</v>
      </c>
      <c r="G141" s="21" t="str">
        <f t="shared" si="7"/>
        <v/>
      </c>
      <c r="H141" s="7"/>
      <c r="I141" s="1"/>
      <c r="P141"/>
      <c r="S141" s="17" t="s">
        <v>152</v>
      </c>
      <c r="T141" s="20">
        <f>COUNTIF($S$2:S141,S141)-1</f>
        <v>0</v>
      </c>
      <c r="U141" s="20" t="str">
        <f t="shared" si="8"/>
        <v>F71</v>
      </c>
    </row>
    <row r="142" spans="1:21" x14ac:dyDescent="0.25">
      <c r="A142" s="8" t="s">
        <v>153</v>
      </c>
      <c r="B142" s="25" t="str">
        <f t="shared" si="6"/>
        <v>F140</v>
      </c>
      <c r="C142" s="1" t="s">
        <v>6</v>
      </c>
      <c r="D142" s="1" t="s">
        <v>9</v>
      </c>
      <c r="E142" s="2">
        <v>41656</v>
      </c>
      <c r="F142" s="4">
        <v>41913</v>
      </c>
      <c r="G142" s="21" t="str">
        <f t="shared" si="7"/>
        <v/>
      </c>
      <c r="H142" s="7"/>
      <c r="I142" s="1"/>
      <c r="P142"/>
      <c r="S142" s="17" t="s">
        <v>153</v>
      </c>
      <c r="T142" s="20">
        <f>COUNTIF($S$2:S142,S142)-1</f>
        <v>0</v>
      </c>
      <c r="U142" s="20" t="str">
        <f t="shared" si="8"/>
        <v>F140</v>
      </c>
    </row>
    <row r="143" spans="1:21" x14ac:dyDescent="0.25">
      <c r="A143" s="8" t="s">
        <v>154</v>
      </c>
      <c r="B143" s="25" t="str">
        <f t="shared" si="6"/>
        <v>F42</v>
      </c>
      <c r="C143" s="1" t="s">
        <v>6</v>
      </c>
      <c r="D143" s="1" t="s">
        <v>12</v>
      </c>
      <c r="E143" s="2">
        <v>41666</v>
      </c>
      <c r="F143" s="4">
        <v>41913</v>
      </c>
      <c r="G143" s="21" t="str">
        <f t="shared" si="7"/>
        <v/>
      </c>
      <c r="H143" s="7" t="s">
        <v>161</v>
      </c>
      <c r="I143" s="1"/>
      <c r="P143"/>
      <c r="S143" s="17" t="s">
        <v>154</v>
      </c>
      <c r="T143" s="20">
        <f>COUNTIF($S$2:S143,S143)-1</f>
        <v>0</v>
      </c>
      <c r="U143" s="20" t="str">
        <f t="shared" si="8"/>
        <v>F42</v>
      </c>
    </row>
    <row r="144" spans="1:21" x14ac:dyDescent="0.25">
      <c r="A144" s="8" t="s">
        <v>155</v>
      </c>
      <c r="B144" s="25" t="str">
        <f t="shared" si="6"/>
        <v>F67</v>
      </c>
      <c r="C144" s="1" t="s">
        <v>6</v>
      </c>
      <c r="D144" s="1" t="s">
        <v>9</v>
      </c>
      <c r="E144" s="2">
        <v>41672</v>
      </c>
      <c r="F144" s="4">
        <v>41944</v>
      </c>
      <c r="G144" s="21" t="str">
        <f t="shared" si="7"/>
        <v/>
      </c>
      <c r="H144" s="7"/>
      <c r="I144" s="1"/>
      <c r="P144"/>
      <c r="S144" s="17" t="s">
        <v>155</v>
      </c>
      <c r="T144" s="20">
        <f>COUNTIF($S$2:S144,S144)-1</f>
        <v>0</v>
      </c>
      <c r="U144" s="20" t="str">
        <f t="shared" si="8"/>
        <v>F67</v>
      </c>
    </row>
    <row r="145" spans="1:21" x14ac:dyDescent="0.25">
      <c r="A145" s="8" t="s">
        <v>156</v>
      </c>
      <c r="B145" s="25" t="str">
        <f t="shared" si="6"/>
        <v>F86</v>
      </c>
      <c r="C145" s="1" t="s">
        <v>6</v>
      </c>
      <c r="D145" s="1" t="s">
        <v>9</v>
      </c>
      <c r="E145" s="2">
        <v>41680</v>
      </c>
      <c r="F145" s="4">
        <v>41944</v>
      </c>
      <c r="G145" s="21" t="str">
        <f t="shared" si="7"/>
        <v/>
      </c>
      <c r="H145" s="7"/>
      <c r="I145" s="1"/>
      <c r="P145"/>
      <c r="S145" s="17" t="s">
        <v>156</v>
      </c>
      <c r="T145" s="20">
        <f>COUNTIF($S$2:S145,S145)-1</f>
        <v>0</v>
      </c>
      <c r="U145" s="20" t="str">
        <f t="shared" si="8"/>
        <v>F86</v>
      </c>
    </row>
    <row r="146" spans="1:21" x14ac:dyDescent="0.25">
      <c r="A146" s="8" t="s">
        <v>157</v>
      </c>
      <c r="B146" s="25" t="str">
        <f t="shared" si="6"/>
        <v>F39</v>
      </c>
      <c r="C146" s="1" t="s">
        <v>6</v>
      </c>
      <c r="D146" s="1" t="s">
        <v>9</v>
      </c>
      <c r="E146" s="2">
        <v>41700</v>
      </c>
      <c r="F146" s="4">
        <v>41974</v>
      </c>
      <c r="G146" s="21" t="str">
        <f t="shared" si="7"/>
        <v/>
      </c>
      <c r="H146" s="7"/>
      <c r="I146" s="1"/>
      <c r="P146"/>
      <c r="S146" s="17" t="s">
        <v>157</v>
      </c>
      <c r="T146" s="20">
        <f>COUNTIF($S$2:S146,S146)-1</f>
        <v>0</v>
      </c>
      <c r="U146" s="20" t="str">
        <f t="shared" si="8"/>
        <v>F39</v>
      </c>
    </row>
    <row r="147" spans="1:21" x14ac:dyDescent="0.25">
      <c r="A147" s="8" t="s">
        <v>165</v>
      </c>
      <c r="B147" s="25" t="str">
        <f t="shared" si="6"/>
        <v>F151</v>
      </c>
      <c r="C147" s="1" t="s">
        <v>6</v>
      </c>
      <c r="D147" s="1" t="s">
        <v>9</v>
      </c>
      <c r="E147" s="2">
        <v>41726</v>
      </c>
      <c r="F147" s="4">
        <v>41974</v>
      </c>
      <c r="G147" s="21" t="str">
        <f t="shared" si="7"/>
        <v/>
      </c>
      <c r="H147" s="7" t="s">
        <v>191</v>
      </c>
      <c r="I147" s="1"/>
      <c r="P147"/>
      <c r="S147" s="17" t="s">
        <v>165</v>
      </c>
      <c r="T147" s="20">
        <f>COUNTIF($S$2:S147,S147)-1</f>
        <v>0</v>
      </c>
      <c r="U147" s="20" t="str">
        <f t="shared" si="8"/>
        <v>F151</v>
      </c>
    </row>
    <row r="148" spans="1:21" x14ac:dyDescent="0.25">
      <c r="A148" s="8" t="s">
        <v>96</v>
      </c>
      <c r="B148" s="25" t="str">
        <f t="shared" si="6"/>
        <v>F157I</v>
      </c>
      <c r="C148" s="1" t="s">
        <v>6</v>
      </c>
      <c r="D148" s="1" t="s">
        <v>9</v>
      </c>
      <c r="E148" s="2">
        <v>41748</v>
      </c>
      <c r="F148" s="4">
        <v>42005</v>
      </c>
      <c r="G148" s="21" t="str">
        <f t="shared" si="7"/>
        <v>Filha de F157</v>
      </c>
      <c r="H148" s="7"/>
      <c r="I148" s="1"/>
      <c r="P148"/>
      <c r="S148" s="17" t="s">
        <v>96</v>
      </c>
      <c r="T148" s="20">
        <f>COUNTIF($S$2:S148,S148)-1</f>
        <v>1</v>
      </c>
      <c r="U148" s="20" t="str">
        <f t="shared" si="8"/>
        <v>F157I</v>
      </c>
    </row>
    <row r="149" spans="1:21" x14ac:dyDescent="0.25">
      <c r="A149" s="8" t="s">
        <v>166</v>
      </c>
      <c r="B149" s="25" t="str">
        <f t="shared" si="6"/>
        <v>F64</v>
      </c>
      <c r="C149" s="1" t="s">
        <v>6</v>
      </c>
      <c r="D149" s="1" t="s">
        <v>9</v>
      </c>
      <c r="E149" s="2">
        <v>41750</v>
      </c>
      <c r="F149" s="4">
        <v>42005</v>
      </c>
      <c r="G149" s="21" t="str">
        <f t="shared" si="7"/>
        <v/>
      </c>
      <c r="H149" s="7"/>
      <c r="I149" s="1"/>
      <c r="P149"/>
      <c r="S149" s="17" t="s">
        <v>166</v>
      </c>
      <c r="T149" s="20">
        <f>COUNTIF($S$2:S149,S149)-1</f>
        <v>0</v>
      </c>
      <c r="U149" s="20" t="str">
        <f t="shared" si="8"/>
        <v>F64</v>
      </c>
    </row>
    <row r="150" spans="1:21" x14ac:dyDescent="0.25">
      <c r="A150" s="8" t="s">
        <v>167</v>
      </c>
      <c r="B150" s="25" t="str">
        <f t="shared" si="6"/>
        <v>F115</v>
      </c>
      <c r="C150" s="1" t="s">
        <v>6</v>
      </c>
      <c r="D150" s="1" t="s">
        <v>9</v>
      </c>
      <c r="E150" s="2">
        <v>41755</v>
      </c>
      <c r="F150" s="4">
        <v>42005</v>
      </c>
      <c r="G150" s="21" t="str">
        <f t="shared" si="7"/>
        <v/>
      </c>
      <c r="H150" s="7" t="s">
        <v>192</v>
      </c>
      <c r="I150" s="1"/>
      <c r="P150"/>
      <c r="S150" s="17" t="s">
        <v>167</v>
      </c>
      <c r="T150" s="20">
        <f>COUNTIF($S$2:S150,S150)-1</f>
        <v>0</v>
      </c>
      <c r="U150" s="20" t="str">
        <f t="shared" si="8"/>
        <v>F115</v>
      </c>
    </row>
    <row r="151" spans="1:21" x14ac:dyDescent="0.25">
      <c r="A151" s="8" t="s">
        <v>168</v>
      </c>
      <c r="B151" s="25" t="str">
        <f t="shared" si="6"/>
        <v>F19</v>
      </c>
      <c r="C151" s="1" t="s">
        <v>6</v>
      </c>
      <c r="D151" s="1" t="s">
        <v>12</v>
      </c>
      <c r="E151" s="2">
        <v>41776</v>
      </c>
      <c r="F151" s="4">
        <v>42036</v>
      </c>
      <c r="G151" s="21" t="str">
        <f t="shared" si="7"/>
        <v/>
      </c>
      <c r="H151" s="7"/>
      <c r="I151" s="1"/>
      <c r="P151"/>
      <c r="S151" s="17" t="s">
        <v>168</v>
      </c>
      <c r="T151" s="20">
        <f>COUNTIF($S$2:S151,S151)-1</f>
        <v>0</v>
      </c>
      <c r="U151" s="20" t="str">
        <f t="shared" si="8"/>
        <v>F19</v>
      </c>
    </row>
    <row r="152" spans="1:21" x14ac:dyDescent="0.25">
      <c r="A152" s="8" t="s">
        <v>169</v>
      </c>
      <c r="B152" s="25" t="str">
        <f t="shared" si="6"/>
        <v>F123</v>
      </c>
      <c r="C152" s="1" t="s">
        <v>6</v>
      </c>
      <c r="D152" s="1" t="s">
        <v>12</v>
      </c>
      <c r="E152" s="2">
        <v>41801</v>
      </c>
      <c r="F152" s="4">
        <v>42064</v>
      </c>
      <c r="G152" s="21" t="str">
        <f t="shared" si="7"/>
        <v/>
      </c>
      <c r="H152" s="7"/>
      <c r="I152" s="1"/>
      <c r="P152"/>
      <c r="S152" s="17" t="s">
        <v>169</v>
      </c>
      <c r="T152" s="20">
        <f>COUNTIF($S$2:S152,S152)-1</f>
        <v>0</v>
      </c>
      <c r="U152" s="20" t="str">
        <f t="shared" si="8"/>
        <v>F123</v>
      </c>
    </row>
    <row r="153" spans="1:21" x14ac:dyDescent="0.25">
      <c r="A153" s="8" t="s">
        <v>170</v>
      </c>
      <c r="B153" s="25" t="str">
        <f t="shared" si="6"/>
        <v>F131</v>
      </c>
      <c r="C153" s="1" t="s">
        <v>6</v>
      </c>
      <c r="D153" s="1" t="s">
        <v>12</v>
      </c>
      <c r="E153" s="2">
        <v>41801</v>
      </c>
      <c r="F153" s="4">
        <v>42064</v>
      </c>
      <c r="G153" s="21" t="str">
        <f t="shared" si="7"/>
        <v/>
      </c>
      <c r="H153" s="7" t="s">
        <v>161</v>
      </c>
      <c r="I153" s="1"/>
      <c r="P153"/>
      <c r="S153" s="17" t="s">
        <v>170</v>
      </c>
      <c r="T153" s="20">
        <f>COUNTIF($S$2:S153,S153)-1</f>
        <v>0</v>
      </c>
      <c r="U153" s="20" t="str">
        <f t="shared" si="8"/>
        <v>F131</v>
      </c>
    </row>
    <row r="154" spans="1:21" x14ac:dyDescent="0.25">
      <c r="A154" s="8" t="s">
        <v>171</v>
      </c>
      <c r="B154" s="25" t="str">
        <f t="shared" si="6"/>
        <v>F121</v>
      </c>
      <c r="C154" s="1" t="s">
        <v>6</v>
      </c>
      <c r="D154" s="1" t="s">
        <v>9</v>
      </c>
      <c r="E154" s="2">
        <v>41805</v>
      </c>
      <c r="F154" s="4">
        <v>42064</v>
      </c>
      <c r="G154" s="21" t="str">
        <f t="shared" si="7"/>
        <v/>
      </c>
      <c r="H154" s="7"/>
      <c r="I154" s="1"/>
      <c r="P154"/>
      <c r="S154" s="17" t="s">
        <v>171</v>
      </c>
      <c r="T154" s="20">
        <f>COUNTIF($S$2:S154,S154)-1</f>
        <v>0</v>
      </c>
      <c r="U154" s="20" t="str">
        <f t="shared" si="8"/>
        <v>F121</v>
      </c>
    </row>
    <row r="155" spans="1:21" x14ac:dyDescent="0.25">
      <c r="A155" s="8" t="s">
        <v>172</v>
      </c>
      <c r="B155" s="25" t="str">
        <f t="shared" si="6"/>
        <v>F146</v>
      </c>
      <c r="C155" s="1" t="s">
        <v>6</v>
      </c>
      <c r="D155" s="1" t="s">
        <v>12</v>
      </c>
      <c r="E155" s="2">
        <v>41809</v>
      </c>
      <c r="F155" s="4">
        <v>42064</v>
      </c>
      <c r="G155" s="21" t="str">
        <f t="shared" si="7"/>
        <v/>
      </c>
      <c r="H155" s="7"/>
      <c r="I155" s="1"/>
      <c r="P155"/>
      <c r="S155" s="17" t="s">
        <v>172</v>
      </c>
      <c r="T155" s="20">
        <f>COUNTIF($S$2:S155,S155)-1</f>
        <v>0</v>
      </c>
      <c r="U155" s="20" t="str">
        <f t="shared" si="8"/>
        <v>F146</v>
      </c>
    </row>
    <row r="156" spans="1:21" x14ac:dyDescent="0.25">
      <c r="A156" s="8" t="s">
        <v>173</v>
      </c>
      <c r="B156" s="25" t="str">
        <f t="shared" si="6"/>
        <v>N062</v>
      </c>
      <c r="C156" s="1" t="s">
        <v>6</v>
      </c>
      <c r="D156" s="1" t="s">
        <v>12</v>
      </c>
      <c r="E156" s="2">
        <v>41877</v>
      </c>
      <c r="F156" s="4">
        <v>42125</v>
      </c>
      <c r="G156" s="21" t="str">
        <f t="shared" si="7"/>
        <v/>
      </c>
      <c r="H156" s="7" t="s">
        <v>193</v>
      </c>
      <c r="I156" s="1"/>
      <c r="P156"/>
      <c r="S156" s="17" t="s">
        <v>173</v>
      </c>
      <c r="T156" s="20">
        <f>COUNTIF($S$2:S156,S156)-1</f>
        <v>0</v>
      </c>
      <c r="U156" s="20" t="str">
        <f t="shared" si="8"/>
        <v>N062</v>
      </c>
    </row>
    <row r="157" spans="1:21" x14ac:dyDescent="0.25">
      <c r="A157" s="8" t="s">
        <v>174</v>
      </c>
      <c r="B157" s="25" t="str">
        <f t="shared" si="6"/>
        <v>F130</v>
      </c>
      <c r="C157" s="1" t="s">
        <v>6</v>
      </c>
      <c r="D157" s="1" t="s">
        <v>12</v>
      </c>
      <c r="E157" s="2">
        <v>41879</v>
      </c>
      <c r="F157" s="4">
        <v>42125</v>
      </c>
      <c r="G157" s="21" t="str">
        <f t="shared" si="7"/>
        <v/>
      </c>
      <c r="H157" s="7"/>
      <c r="I157" s="1"/>
      <c r="P157"/>
      <c r="S157" s="17" t="s">
        <v>174</v>
      </c>
      <c r="T157" s="20">
        <f>COUNTIF($S$2:S157,S157)-1</f>
        <v>0</v>
      </c>
      <c r="U157" s="20" t="str">
        <f t="shared" si="8"/>
        <v>F130</v>
      </c>
    </row>
    <row r="158" spans="1:21" x14ac:dyDescent="0.25">
      <c r="A158" s="8" t="s">
        <v>21</v>
      </c>
      <c r="B158" s="25" t="str">
        <f t="shared" si="6"/>
        <v>F01I</v>
      </c>
      <c r="C158" s="1" t="s">
        <v>6</v>
      </c>
      <c r="D158" s="1" t="s">
        <v>9</v>
      </c>
      <c r="E158" s="2">
        <v>41880</v>
      </c>
      <c r="F158" s="4">
        <v>42125</v>
      </c>
      <c r="G158" s="21" t="str">
        <f t="shared" si="7"/>
        <v>Filha de F01</v>
      </c>
      <c r="H158" s="7"/>
      <c r="I158" s="1"/>
      <c r="P158"/>
      <c r="S158" s="17" t="s">
        <v>21</v>
      </c>
      <c r="T158" s="20">
        <f>COUNTIF($S$2:S158,S158)-1</f>
        <v>1</v>
      </c>
      <c r="U158" s="20" t="str">
        <f t="shared" si="8"/>
        <v>F01I</v>
      </c>
    </row>
    <row r="159" spans="1:21" x14ac:dyDescent="0.25">
      <c r="A159" s="8" t="s">
        <v>175</v>
      </c>
      <c r="B159" s="25" t="str">
        <f t="shared" si="6"/>
        <v>N166</v>
      </c>
      <c r="C159" s="1" t="s">
        <v>6</v>
      </c>
      <c r="D159" s="1" t="s">
        <v>12</v>
      </c>
      <c r="E159" s="2">
        <v>41881</v>
      </c>
      <c r="F159" s="4">
        <v>42125</v>
      </c>
      <c r="G159" s="21" t="str">
        <f t="shared" si="7"/>
        <v/>
      </c>
      <c r="H159" s="7"/>
      <c r="I159" s="1"/>
      <c r="P159"/>
      <c r="S159" s="17" t="s">
        <v>175</v>
      </c>
      <c r="T159" s="20">
        <f>COUNTIF($S$2:S159,S159)-1</f>
        <v>0</v>
      </c>
      <c r="U159" s="20" t="str">
        <f t="shared" si="8"/>
        <v>N166</v>
      </c>
    </row>
    <row r="160" spans="1:21" x14ac:dyDescent="0.25">
      <c r="A160" s="8" t="s">
        <v>25</v>
      </c>
      <c r="B160" s="25" t="str">
        <f t="shared" si="6"/>
        <v>F100I</v>
      </c>
      <c r="C160" s="1" t="s">
        <v>6</v>
      </c>
      <c r="D160" s="1" t="s">
        <v>12</v>
      </c>
      <c r="E160" s="2">
        <v>41883</v>
      </c>
      <c r="F160" s="4">
        <v>42156</v>
      </c>
      <c r="G160" s="21" t="str">
        <f t="shared" si="7"/>
        <v>Filho de F100</v>
      </c>
      <c r="H160" s="7" t="s">
        <v>161</v>
      </c>
      <c r="I160" s="1"/>
      <c r="P160"/>
      <c r="S160" s="17" t="s">
        <v>25</v>
      </c>
      <c r="T160" s="20">
        <f>COUNTIF($S$2:S160,S160)-1</f>
        <v>1</v>
      </c>
      <c r="U160" s="20" t="str">
        <f t="shared" si="8"/>
        <v>F100I</v>
      </c>
    </row>
    <row r="161" spans="1:21" x14ac:dyDescent="0.25">
      <c r="A161" s="8" t="s">
        <v>176</v>
      </c>
      <c r="B161" s="25" t="str">
        <f t="shared" si="6"/>
        <v>F05</v>
      </c>
      <c r="C161" s="1" t="s">
        <v>6</v>
      </c>
      <c r="D161" s="1" t="s">
        <v>12</v>
      </c>
      <c r="E161" s="2">
        <v>41887</v>
      </c>
      <c r="F161" s="4">
        <v>42156</v>
      </c>
      <c r="G161" s="21" t="str">
        <f t="shared" si="7"/>
        <v/>
      </c>
      <c r="H161" s="7"/>
      <c r="I161" s="1"/>
      <c r="P161"/>
      <c r="S161" s="17" t="s">
        <v>176</v>
      </c>
      <c r="T161" s="20">
        <f>COUNTIF($S$2:S161,S161)-1</f>
        <v>0</v>
      </c>
      <c r="U161" s="20" t="str">
        <f t="shared" si="8"/>
        <v>F05</v>
      </c>
    </row>
    <row r="162" spans="1:21" x14ac:dyDescent="0.25">
      <c r="A162" s="8" t="s">
        <v>177</v>
      </c>
      <c r="B162" s="25" t="str">
        <f t="shared" si="6"/>
        <v>N13</v>
      </c>
      <c r="C162" s="1" t="s">
        <v>6</v>
      </c>
      <c r="D162" s="1" t="s">
        <v>9</v>
      </c>
      <c r="E162" s="2">
        <v>41889</v>
      </c>
      <c r="F162" s="4">
        <v>42156</v>
      </c>
      <c r="G162" s="21" t="str">
        <f t="shared" si="7"/>
        <v/>
      </c>
      <c r="H162" s="7" t="s">
        <v>194</v>
      </c>
      <c r="I162" s="1"/>
      <c r="P162"/>
      <c r="S162" s="17" t="s">
        <v>177</v>
      </c>
      <c r="T162" s="20">
        <f>COUNTIF($S$2:S162,S162)-1</f>
        <v>0</v>
      </c>
      <c r="U162" s="20" t="str">
        <f t="shared" si="8"/>
        <v>N13</v>
      </c>
    </row>
    <row r="163" spans="1:21" x14ac:dyDescent="0.25">
      <c r="A163" s="8" t="s">
        <v>30</v>
      </c>
      <c r="B163" s="25" t="str">
        <f t="shared" si="6"/>
        <v>F109I</v>
      </c>
      <c r="C163" s="1" t="s">
        <v>6</v>
      </c>
      <c r="D163" s="1" t="s">
        <v>9</v>
      </c>
      <c r="E163" s="2">
        <v>41892</v>
      </c>
      <c r="F163" s="4">
        <v>42156</v>
      </c>
      <c r="G163" s="21" t="str">
        <f t="shared" si="7"/>
        <v>Filha de F109</v>
      </c>
      <c r="H163" s="7"/>
      <c r="I163" s="1"/>
      <c r="P163"/>
      <c r="S163" s="17" t="s">
        <v>30</v>
      </c>
      <c r="T163" s="20">
        <f>COUNTIF($S$2:S163,S163)-1</f>
        <v>1</v>
      </c>
      <c r="U163" s="20" t="str">
        <f t="shared" si="8"/>
        <v>F109I</v>
      </c>
    </row>
    <row r="164" spans="1:21" x14ac:dyDescent="0.25">
      <c r="A164" s="8" t="s">
        <v>17</v>
      </c>
      <c r="B164" s="25" t="str">
        <f t="shared" si="6"/>
        <v>F03I</v>
      </c>
      <c r="C164" s="1" t="s">
        <v>6</v>
      </c>
      <c r="D164" s="1" t="s">
        <v>9</v>
      </c>
      <c r="E164" s="2">
        <v>41892</v>
      </c>
      <c r="F164" s="4">
        <v>42156</v>
      </c>
      <c r="G164" s="21" t="str">
        <f t="shared" si="7"/>
        <v>Filha de F03</v>
      </c>
      <c r="H164" s="7"/>
      <c r="I164" s="1"/>
      <c r="P164"/>
      <c r="S164" s="17" t="s">
        <v>17</v>
      </c>
      <c r="T164" s="20">
        <f>COUNTIF($S$2:S164,S164)-1</f>
        <v>1</v>
      </c>
      <c r="U164" s="20" t="str">
        <f t="shared" si="8"/>
        <v>F03I</v>
      </c>
    </row>
    <row r="165" spans="1:21" x14ac:dyDescent="0.25">
      <c r="A165" s="8" t="s">
        <v>178</v>
      </c>
      <c r="B165" s="25" t="str">
        <f t="shared" si="6"/>
        <v>F07</v>
      </c>
      <c r="C165" s="1" t="s">
        <v>6</v>
      </c>
      <c r="D165" s="1" t="s">
        <v>9</v>
      </c>
      <c r="E165" s="2">
        <v>41892</v>
      </c>
      <c r="F165" s="4">
        <v>42156</v>
      </c>
      <c r="G165" s="21" t="str">
        <f t="shared" si="7"/>
        <v/>
      </c>
      <c r="H165" s="7"/>
      <c r="I165" s="1"/>
      <c r="P165"/>
      <c r="S165" s="17" t="s">
        <v>178</v>
      </c>
      <c r="T165" s="20">
        <f>COUNTIF($S$2:S165,S165)-1</f>
        <v>0</v>
      </c>
      <c r="U165" s="20" t="str">
        <f t="shared" si="8"/>
        <v>F07</v>
      </c>
    </row>
    <row r="166" spans="1:21" x14ac:dyDescent="0.25">
      <c r="A166" s="8" t="s">
        <v>38</v>
      </c>
      <c r="B166" s="25" t="str">
        <f t="shared" si="6"/>
        <v>F101I</v>
      </c>
      <c r="C166" s="1" t="s">
        <v>6</v>
      </c>
      <c r="D166" s="1" t="s">
        <v>12</v>
      </c>
      <c r="E166" s="2">
        <v>41898</v>
      </c>
      <c r="F166" s="4">
        <v>42156</v>
      </c>
      <c r="G166" s="21" t="str">
        <f t="shared" si="7"/>
        <v>Filho de F101</v>
      </c>
      <c r="H166" s="7"/>
      <c r="I166" s="1"/>
      <c r="P166"/>
      <c r="S166" s="17" t="s">
        <v>38</v>
      </c>
      <c r="T166" s="20">
        <f>COUNTIF($S$2:S166,S166)-1</f>
        <v>1</v>
      </c>
      <c r="U166" s="20" t="str">
        <f t="shared" si="8"/>
        <v>F101I</v>
      </c>
    </row>
    <row r="167" spans="1:21" x14ac:dyDescent="0.25">
      <c r="A167" s="8" t="s">
        <v>11</v>
      </c>
      <c r="B167" s="25" t="str">
        <f t="shared" si="6"/>
        <v>N180I</v>
      </c>
      <c r="C167" s="1" t="s">
        <v>6</v>
      </c>
      <c r="D167" s="1" t="s">
        <v>12</v>
      </c>
      <c r="E167" s="2">
        <v>41899</v>
      </c>
      <c r="F167" s="4">
        <v>42156</v>
      </c>
      <c r="G167" s="21" t="str">
        <f t="shared" si="7"/>
        <v>Filho de N180</v>
      </c>
      <c r="H167" s="7" t="s">
        <v>195</v>
      </c>
      <c r="I167" s="1"/>
      <c r="P167"/>
      <c r="S167" s="17" t="s">
        <v>11</v>
      </c>
      <c r="T167" s="20">
        <f>COUNTIF($S$2:S167,S167)-1</f>
        <v>1</v>
      </c>
      <c r="U167" s="20" t="str">
        <f t="shared" si="8"/>
        <v>N180I</v>
      </c>
    </row>
    <row r="168" spans="1:21" x14ac:dyDescent="0.25">
      <c r="A168" s="8" t="s">
        <v>179</v>
      </c>
      <c r="B168" s="25" t="str">
        <f t="shared" si="6"/>
        <v>F46</v>
      </c>
      <c r="C168" s="1" t="s">
        <v>6</v>
      </c>
      <c r="D168" s="1" t="s">
        <v>12</v>
      </c>
      <c r="E168" s="2">
        <v>41902</v>
      </c>
      <c r="F168" s="4">
        <v>42156</v>
      </c>
      <c r="G168" s="21" t="str">
        <f t="shared" si="7"/>
        <v/>
      </c>
      <c r="H168" s="7"/>
      <c r="I168" s="1"/>
      <c r="P168"/>
      <c r="S168" s="17" t="s">
        <v>179</v>
      </c>
      <c r="T168" s="20">
        <f>COUNTIF($S$2:S168,S168)-1</f>
        <v>0</v>
      </c>
      <c r="U168" s="20" t="str">
        <f t="shared" si="8"/>
        <v>F46</v>
      </c>
    </row>
    <row r="169" spans="1:21" x14ac:dyDescent="0.25">
      <c r="A169" s="8" t="s">
        <v>22</v>
      </c>
      <c r="B169" s="25" t="str">
        <f t="shared" si="6"/>
        <v>F96I</v>
      </c>
      <c r="C169" s="1" t="s">
        <v>6</v>
      </c>
      <c r="D169" s="1" t="s">
        <v>12</v>
      </c>
      <c r="E169" s="2">
        <v>41904</v>
      </c>
      <c r="F169" s="4">
        <v>42156</v>
      </c>
      <c r="G169" s="21" t="str">
        <f t="shared" si="7"/>
        <v>Filho de F96</v>
      </c>
      <c r="H169" s="7"/>
      <c r="I169" s="1"/>
      <c r="P169"/>
      <c r="S169" s="17" t="s">
        <v>22</v>
      </c>
      <c r="T169" s="20">
        <f>COUNTIF($S$2:S169,S169)-1</f>
        <v>1</v>
      </c>
      <c r="U169" s="20" t="str">
        <f t="shared" si="8"/>
        <v>F96I</v>
      </c>
    </row>
    <row r="170" spans="1:21" x14ac:dyDescent="0.25">
      <c r="A170" s="8" t="s">
        <v>180</v>
      </c>
      <c r="B170" s="25" t="str">
        <f t="shared" si="6"/>
        <v>F48</v>
      </c>
      <c r="C170" s="1" t="s">
        <v>6</v>
      </c>
      <c r="D170" s="1" t="s">
        <v>9</v>
      </c>
      <c r="E170" s="2">
        <v>41904</v>
      </c>
      <c r="F170" s="4">
        <v>42156</v>
      </c>
      <c r="G170" s="21" t="str">
        <f t="shared" si="7"/>
        <v/>
      </c>
      <c r="H170" s="7"/>
      <c r="I170" s="1"/>
      <c r="P170"/>
      <c r="S170" s="17" t="s">
        <v>180</v>
      </c>
      <c r="T170" s="20">
        <f>COUNTIF($S$2:S170,S170)-1</f>
        <v>0</v>
      </c>
      <c r="U170" s="20" t="str">
        <f t="shared" si="8"/>
        <v>F48</v>
      </c>
    </row>
    <row r="171" spans="1:21" x14ac:dyDescent="0.25">
      <c r="A171" s="8" t="s">
        <v>181</v>
      </c>
      <c r="B171" s="25" t="str">
        <f t="shared" si="6"/>
        <v>F61</v>
      </c>
      <c r="C171" s="1" t="s">
        <v>6</v>
      </c>
      <c r="D171" s="1" t="s">
        <v>9</v>
      </c>
      <c r="E171" s="2">
        <v>41904</v>
      </c>
      <c r="F171" s="4">
        <v>42156</v>
      </c>
      <c r="G171" s="21" t="str">
        <f t="shared" si="7"/>
        <v/>
      </c>
      <c r="H171" s="7"/>
      <c r="I171" s="1"/>
      <c r="P171"/>
      <c r="S171" s="17" t="s">
        <v>181</v>
      </c>
      <c r="T171" s="20">
        <f>COUNTIF($S$2:S171,S171)-1</f>
        <v>0</v>
      </c>
      <c r="U171" s="20" t="str">
        <f t="shared" si="8"/>
        <v>F61</v>
      </c>
    </row>
    <row r="172" spans="1:21" x14ac:dyDescent="0.25">
      <c r="A172" s="8" t="s">
        <v>182</v>
      </c>
      <c r="B172" s="25" t="str">
        <f t="shared" si="6"/>
        <v>F89</v>
      </c>
      <c r="C172" s="1" t="s">
        <v>6</v>
      </c>
      <c r="D172" s="1" t="s">
        <v>12</v>
      </c>
      <c r="E172" s="2">
        <v>41907</v>
      </c>
      <c r="F172" s="4">
        <v>42156</v>
      </c>
      <c r="G172" s="21" t="str">
        <f t="shared" si="7"/>
        <v/>
      </c>
      <c r="H172" s="7"/>
      <c r="I172" s="1"/>
      <c r="P172"/>
      <c r="S172" s="17" t="s">
        <v>182</v>
      </c>
      <c r="T172" s="20">
        <f>COUNTIF($S$2:S172,S172)-1</f>
        <v>0</v>
      </c>
      <c r="U172" s="20" t="str">
        <f t="shared" si="8"/>
        <v>F89</v>
      </c>
    </row>
    <row r="173" spans="1:21" x14ac:dyDescent="0.25">
      <c r="A173" s="8" t="s">
        <v>183</v>
      </c>
      <c r="B173" s="25" t="str">
        <f t="shared" si="6"/>
        <v>N157</v>
      </c>
      <c r="C173" s="1" t="s">
        <v>6</v>
      </c>
      <c r="D173" s="1" t="s">
        <v>12</v>
      </c>
      <c r="E173" s="2">
        <v>41911</v>
      </c>
      <c r="F173" s="4">
        <v>42156</v>
      </c>
      <c r="G173" s="21" t="str">
        <f t="shared" si="7"/>
        <v/>
      </c>
      <c r="H173" s="7"/>
      <c r="I173" s="1"/>
      <c r="P173"/>
      <c r="S173" s="17" t="s">
        <v>183</v>
      </c>
      <c r="T173" s="20">
        <f>COUNTIF($S$2:S173,S173)-1</f>
        <v>0</v>
      </c>
      <c r="U173" s="20" t="str">
        <f t="shared" si="8"/>
        <v>N157</v>
      </c>
    </row>
    <row r="174" spans="1:21" x14ac:dyDescent="0.25">
      <c r="A174" s="8" t="s">
        <v>39</v>
      </c>
      <c r="B174" s="25" t="str">
        <f t="shared" si="6"/>
        <v>F58I</v>
      </c>
      <c r="C174" s="1" t="s">
        <v>6</v>
      </c>
      <c r="D174" s="1" t="s">
        <v>12</v>
      </c>
      <c r="E174" s="2">
        <v>41911</v>
      </c>
      <c r="F174" s="4">
        <v>42156</v>
      </c>
      <c r="G174" s="21" t="str">
        <f t="shared" si="7"/>
        <v>Filho de F58</v>
      </c>
      <c r="H174" s="7"/>
      <c r="I174" s="1"/>
      <c r="P174"/>
      <c r="S174" s="17" t="s">
        <v>39</v>
      </c>
      <c r="T174" s="20">
        <f>COUNTIF($S$2:S174,S174)-1</f>
        <v>1</v>
      </c>
      <c r="U174" s="20" t="str">
        <f t="shared" si="8"/>
        <v>F58I</v>
      </c>
    </row>
    <row r="175" spans="1:21" x14ac:dyDescent="0.25">
      <c r="A175" s="8" t="s">
        <v>115</v>
      </c>
      <c r="B175" s="25" t="str">
        <f t="shared" si="6"/>
        <v>F95I</v>
      </c>
      <c r="C175" s="1" t="s">
        <v>6</v>
      </c>
      <c r="D175" s="1" t="s">
        <v>9</v>
      </c>
      <c r="E175" s="2">
        <v>41912</v>
      </c>
      <c r="F175" s="4">
        <v>42156</v>
      </c>
      <c r="G175" s="21" t="str">
        <f t="shared" si="7"/>
        <v>Filha de F95</v>
      </c>
      <c r="H175" s="7"/>
      <c r="I175" s="1"/>
      <c r="P175"/>
      <c r="S175" s="17" t="s">
        <v>115</v>
      </c>
      <c r="T175" s="20">
        <f>COUNTIF($S$2:S175,S175)-1</f>
        <v>1</v>
      </c>
      <c r="U175" s="20" t="str">
        <f t="shared" si="8"/>
        <v>F95I</v>
      </c>
    </row>
    <row r="176" spans="1:21" x14ac:dyDescent="0.25">
      <c r="A176" s="8" t="s">
        <v>184</v>
      </c>
      <c r="B176" s="25" t="str">
        <f t="shared" si="6"/>
        <v>F014</v>
      </c>
      <c r="C176" s="1" t="s">
        <v>6</v>
      </c>
      <c r="D176" s="1" t="s">
        <v>12</v>
      </c>
      <c r="E176" s="2">
        <v>41914</v>
      </c>
      <c r="F176" s="4">
        <v>42186</v>
      </c>
      <c r="G176" s="21" t="str">
        <f t="shared" si="7"/>
        <v/>
      </c>
      <c r="H176" s="7" t="s">
        <v>196</v>
      </c>
      <c r="I176" s="1"/>
      <c r="P176"/>
      <c r="S176" s="17" t="s">
        <v>184</v>
      </c>
      <c r="T176" s="20">
        <f>COUNTIF($S$2:S176,S176)-1</f>
        <v>0</v>
      </c>
      <c r="U176" s="20" t="str">
        <f t="shared" si="8"/>
        <v>F014</v>
      </c>
    </row>
    <row r="177" spans="1:21" x14ac:dyDescent="0.25">
      <c r="A177" s="8" t="s">
        <v>44</v>
      </c>
      <c r="B177" s="25" t="str">
        <f t="shared" si="6"/>
        <v>F78I</v>
      </c>
      <c r="C177" s="1" t="s">
        <v>6</v>
      </c>
      <c r="D177" s="1" t="s">
        <v>9</v>
      </c>
      <c r="E177" s="2">
        <v>41918</v>
      </c>
      <c r="F177" s="4">
        <v>42186</v>
      </c>
      <c r="G177" s="21" t="str">
        <f t="shared" si="7"/>
        <v>Filha de F78</v>
      </c>
      <c r="H177" s="7"/>
      <c r="I177" s="1"/>
      <c r="P177"/>
      <c r="S177" s="17" t="s">
        <v>44</v>
      </c>
      <c r="T177" s="20">
        <f>COUNTIF($S$2:S177,S177)-1</f>
        <v>1</v>
      </c>
      <c r="U177" s="20" t="str">
        <f t="shared" si="8"/>
        <v>F78I</v>
      </c>
    </row>
    <row r="178" spans="1:21" x14ac:dyDescent="0.25">
      <c r="A178" s="8" t="s">
        <v>185</v>
      </c>
      <c r="B178" s="25" t="str">
        <f t="shared" si="6"/>
        <v>F35</v>
      </c>
      <c r="C178" s="1" t="s">
        <v>6</v>
      </c>
      <c r="D178" s="1" t="s">
        <v>12</v>
      </c>
      <c r="E178" s="9">
        <v>41920</v>
      </c>
      <c r="F178" s="4">
        <v>42186</v>
      </c>
      <c r="G178" s="21" t="str">
        <f t="shared" si="7"/>
        <v/>
      </c>
      <c r="H178" s="7"/>
      <c r="I178" s="1"/>
      <c r="P178"/>
      <c r="S178" s="17" t="s">
        <v>185</v>
      </c>
      <c r="T178" s="20">
        <f>COUNTIF($S$2:S178,S178)-1</f>
        <v>0</v>
      </c>
      <c r="U178" s="20" t="str">
        <f t="shared" si="8"/>
        <v>F35</v>
      </c>
    </row>
    <row r="179" spans="1:21" x14ac:dyDescent="0.25">
      <c r="A179" s="8" t="s">
        <v>73</v>
      </c>
      <c r="B179" s="25" t="str">
        <f t="shared" si="6"/>
        <v>F85I</v>
      </c>
      <c r="C179" s="1" t="s">
        <v>6</v>
      </c>
      <c r="D179" s="1" t="s">
        <v>12</v>
      </c>
      <c r="E179" s="2">
        <v>41921</v>
      </c>
      <c r="F179" s="4">
        <v>42186</v>
      </c>
      <c r="G179" s="21" t="str">
        <f t="shared" si="7"/>
        <v>Filho de F85</v>
      </c>
      <c r="H179" s="7"/>
      <c r="I179" s="1"/>
      <c r="P179"/>
      <c r="S179" s="17" t="s">
        <v>73</v>
      </c>
      <c r="T179" s="20">
        <f>COUNTIF($S$2:S179,S179)-1</f>
        <v>1</v>
      </c>
      <c r="U179" s="20" t="str">
        <f t="shared" si="8"/>
        <v>F85I</v>
      </c>
    </row>
    <row r="180" spans="1:21" x14ac:dyDescent="0.25">
      <c r="A180" s="8" t="s">
        <v>40</v>
      </c>
      <c r="B180" s="25" t="str">
        <f t="shared" si="6"/>
        <v>F102I</v>
      </c>
      <c r="C180" s="1" t="s">
        <v>6</v>
      </c>
      <c r="D180" s="1" t="s">
        <v>12</v>
      </c>
      <c r="E180" s="2">
        <v>41922</v>
      </c>
      <c r="F180" s="4">
        <v>42186</v>
      </c>
      <c r="G180" s="21" t="str">
        <f t="shared" si="7"/>
        <v>Filho de F102</v>
      </c>
      <c r="H180" s="7"/>
      <c r="I180" s="1"/>
      <c r="P180"/>
      <c r="S180" s="17" t="s">
        <v>40</v>
      </c>
      <c r="T180" s="20">
        <f>COUNTIF($S$2:S180,S180)-1</f>
        <v>1</v>
      </c>
      <c r="U180" s="20" t="str">
        <f t="shared" si="8"/>
        <v>F102I</v>
      </c>
    </row>
    <row r="181" spans="1:21" x14ac:dyDescent="0.25">
      <c r="A181" s="8" t="s">
        <v>186</v>
      </c>
      <c r="B181" s="25" t="str">
        <f t="shared" si="6"/>
        <v>F137</v>
      </c>
      <c r="C181" s="1" t="s">
        <v>6</v>
      </c>
      <c r="D181" s="1" t="s">
        <v>12</v>
      </c>
      <c r="E181" s="2">
        <v>41922</v>
      </c>
      <c r="F181" s="4">
        <v>42186</v>
      </c>
      <c r="G181" s="21" t="str">
        <f t="shared" si="7"/>
        <v/>
      </c>
      <c r="H181" s="7"/>
      <c r="I181" s="1"/>
      <c r="P181"/>
      <c r="S181" s="17" t="s">
        <v>186</v>
      </c>
      <c r="T181" s="20">
        <f>COUNTIF($S$2:S181,S181)-1</f>
        <v>0</v>
      </c>
      <c r="U181" s="20" t="str">
        <f t="shared" si="8"/>
        <v>F137</v>
      </c>
    </row>
    <row r="182" spans="1:21" x14ac:dyDescent="0.25">
      <c r="A182" s="8" t="s">
        <v>187</v>
      </c>
      <c r="B182" s="25" t="str">
        <f t="shared" si="6"/>
        <v>F103</v>
      </c>
      <c r="C182" s="1" t="s">
        <v>6</v>
      </c>
      <c r="D182" s="1" t="s">
        <v>12</v>
      </c>
      <c r="E182" s="2">
        <v>41923</v>
      </c>
      <c r="F182" s="4">
        <v>42186</v>
      </c>
      <c r="G182" s="21" t="str">
        <f t="shared" si="7"/>
        <v/>
      </c>
      <c r="H182" s="7"/>
      <c r="I182" s="1"/>
      <c r="P182"/>
      <c r="S182" s="17" t="s">
        <v>187</v>
      </c>
      <c r="T182" s="20">
        <f>COUNTIF($S$2:S182,S182)-1</f>
        <v>0</v>
      </c>
      <c r="U182" s="20" t="str">
        <f t="shared" si="8"/>
        <v>F103</v>
      </c>
    </row>
    <row r="183" spans="1:21" x14ac:dyDescent="0.25">
      <c r="A183" s="8" t="s">
        <v>26</v>
      </c>
      <c r="B183" s="25" t="str">
        <f t="shared" si="6"/>
        <v>F132I</v>
      </c>
      <c r="C183" s="1" t="s">
        <v>6</v>
      </c>
      <c r="D183" s="1" t="s">
        <v>12</v>
      </c>
      <c r="E183" s="2">
        <v>41923</v>
      </c>
      <c r="F183" s="4">
        <v>42186</v>
      </c>
      <c r="G183" s="21" t="str">
        <f t="shared" si="7"/>
        <v>Filho de F132</v>
      </c>
      <c r="H183" s="7"/>
      <c r="I183" s="1"/>
      <c r="P183"/>
      <c r="S183" s="17" t="s">
        <v>26</v>
      </c>
      <c r="T183" s="20">
        <f>COUNTIF($S$2:S183,S183)-1</f>
        <v>1</v>
      </c>
      <c r="U183" s="20" t="str">
        <f t="shared" si="8"/>
        <v>F132I</v>
      </c>
    </row>
    <row r="184" spans="1:21" x14ac:dyDescent="0.25">
      <c r="A184" s="8" t="s">
        <v>188</v>
      </c>
      <c r="B184" s="25" t="str">
        <f t="shared" si="6"/>
        <v>F93</v>
      </c>
      <c r="C184" s="1" t="s">
        <v>6</v>
      </c>
      <c r="D184" s="1" t="s">
        <v>9</v>
      </c>
      <c r="E184" s="2">
        <v>41925</v>
      </c>
      <c r="F184" s="4">
        <v>42186</v>
      </c>
      <c r="G184" s="21" t="str">
        <f t="shared" si="7"/>
        <v/>
      </c>
      <c r="H184" s="7"/>
      <c r="I184" s="1"/>
      <c r="P184"/>
      <c r="S184" s="17" t="s">
        <v>188</v>
      </c>
      <c r="T184" s="20">
        <f>COUNTIF($S$2:S184,S184)-1</f>
        <v>0</v>
      </c>
      <c r="U184" s="20" t="str">
        <f t="shared" si="8"/>
        <v>F93</v>
      </c>
    </row>
    <row r="185" spans="1:21" x14ac:dyDescent="0.25">
      <c r="A185" s="8" t="s">
        <v>36</v>
      </c>
      <c r="B185" s="25" t="str">
        <f t="shared" si="6"/>
        <v>F22I</v>
      </c>
      <c r="C185" s="1" t="s">
        <v>6</v>
      </c>
      <c r="D185" s="1" t="s">
        <v>12</v>
      </c>
      <c r="E185" s="2">
        <v>41925</v>
      </c>
      <c r="F185" s="4">
        <v>42186</v>
      </c>
      <c r="G185" s="21" t="str">
        <f t="shared" si="7"/>
        <v>Filho de F22</v>
      </c>
      <c r="H185" s="7"/>
      <c r="I185" s="1"/>
      <c r="P185"/>
      <c r="S185" s="17" t="s">
        <v>36</v>
      </c>
      <c r="T185" s="20">
        <f>COUNTIF($S$2:S185,S185)-1</f>
        <v>1</v>
      </c>
      <c r="U185" s="20" t="str">
        <f t="shared" si="8"/>
        <v>F22I</v>
      </c>
    </row>
    <row r="186" spans="1:21" x14ac:dyDescent="0.25">
      <c r="A186" s="8" t="s">
        <v>61</v>
      </c>
      <c r="B186" s="25" t="str">
        <f t="shared" si="6"/>
        <v>F52I</v>
      </c>
      <c r="C186" s="1" t="s">
        <v>6</v>
      </c>
      <c r="D186" s="1" t="s">
        <v>12</v>
      </c>
      <c r="E186" s="2">
        <v>41929</v>
      </c>
      <c r="F186" s="4">
        <v>42186</v>
      </c>
      <c r="G186" s="21" t="str">
        <f t="shared" si="7"/>
        <v>Filho de F52</v>
      </c>
      <c r="H186" s="7"/>
      <c r="I186" s="1"/>
      <c r="P186"/>
      <c r="S186" s="17" t="s">
        <v>61</v>
      </c>
      <c r="T186" s="20">
        <f>COUNTIF($S$2:S186,S186)-1</f>
        <v>1</v>
      </c>
      <c r="U186" s="20" t="str">
        <f t="shared" si="8"/>
        <v>F52I</v>
      </c>
    </row>
    <row r="187" spans="1:21" x14ac:dyDescent="0.25">
      <c r="A187" s="8" t="s">
        <v>49</v>
      </c>
      <c r="B187" s="25" t="str">
        <f t="shared" si="6"/>
        <v>F106I</v>
      </c>
      <c r="C187" s="1" t="s">
        <v>6</v>
      </c>
      <c r="D187" s="1" t="s">
        <v>9</v>
      </c>
      <c r="E187" s="2">
        <v>41929</v>
      </c>
      <c r="F187" s="4">
        <v>42186</v>
      </c>
      <c r="G187" s="21" t="str">
        <f t="shared" si="7"/>
        <v>Filha de F106</v>
      </c>
      <c r="H187" s="7"/>
      <c r="I187" s="1"/>
      <c r="P187"/>
      <c r="S187" s="17" t="s">
        <v>49</v>
      </c>
      <c r="T187" s="20">
        <f>COUNTIF($S$2:S187,S187)-1</f>
        <v>1</v>
      </c>
      <c r="U187" s="20" t="str">
        <f t="shared" si="8"/>
        <v>F106I</v>
      </c>
    </row>
    <row r="188" spans="1:21" x14ac:dyDescent="0.25">
      <c r="A188" s="8" t="s">
        <v>64</v>
      </c>
      <c r="B188" s="25" t="str">
        <f t="shared" si="6"/>
        <v>F73I</v>
      </c>
      <c r="C188" s="1" t="s">
        <v>6</v>
      </c>
      <c r="D188" s="1" t="s">
        <v>9</v>
      </c>
      <c r="E188" s="2">
        <v>41929</v>
      </c>
      <c r="F188" s="4">
        <v>42186</v>
      </c>
      <c r="G188" s="21" t="str">
        <f t="shared" si="7"/>
        <v>Filha de F73</v>
      </c>
      <c r="H188" s="7"/>
      <c r="I188" s="1"/>
      <c r="P188"/>
      <c r="S188" s="17" t="s">
        <v>64</v>
      </c>
      <c r="T188" s="20">
        <f>COUNTIF($S$2:S188,S188)-1</f>
        <v>1</v>
      </c>
      <c r="U188" s="20" t="str">
        <f t="shared" si="8"/>
        <v>F73I</v>
      </c>
    </row>
    <row r="189" spans="1:21" x14ac:dyDescent="0.25">
      <c r="A189" s="8" t="s">
        <v>69</v>
      </c>
      <c r="B189" s="25" t="str">
        <f t="shared" si="6"/>
        <v>F139I</v>
      </c>
      <c r="C189" s="1" t="s">
        <v>6</v>
      </c>
      <c r="D189" s="1" t="s">
        <v>9</v>
      </c>
      <c r="E189" s="2">
        <v>41929</v>
      </c>
      <c r="F189" s="4">
        <v>42186</v>
      </c>
      <c r="G189" s="21" t="str">
        <f t="shared" si="7"/>
        <v>Filha de F139</v>
      </c>
      <c r="H189" s="7"/>
      <c r="I189" s="1"/>
      <c r="P189"/>
      <c r="S189" s="17" t="s">
        <v>69</v>
      </c>
      <c r="T189" s="20">
        <f>COUNTIF($S$2:S189,S189)-1</f>
        <v>1</v>
      </c>
      <c r="U189" s="20" t="str">
        <f t="shared" si="8"/>
        <v>F139I</v>
      </c>
    </row>
    <row r="190" spans="1:21" x14ac:dyDescent="0.25">
      <c r="A190" s="8" t="s">
        <v>102</v>
      </c>
      <c r="B190" s="25" t="str">
        <f t="shared" si="6"/>
        <v>F54I</v>
      </c>
      <c r="C190" s="1" t="s">
        <v>6</v>
      </c>
      <c r="D190" s="1" t="s">
        <v>9</v>
      </c>
      <c r="E190" s="2">
        <v>41929</v>
      </c>
      <c r="F190" s="4">
        <v>42186</v>
      </c>
      <c r="G190" s="21" t="str">
        <f t="shared" si="7"/>
        <v>Filha de F54</v>
      </c>
      <c r="H190" s="7"/>
      <c r="I190" s="1"/>
      <c r="P190"/>
      <c r="S190" s="17" t="s">
        <v>102</v>
      </c>
      <c r="T190" s="20">
        <f>COUNTIF($S$2:S190,S190)-1</f>
        <v>1</v>
      </c>
      <c r="U190" s="20" t="str">
        <f t="shared" si="8"/>
        <v>F54I</v>
      </c>
    </row>
    <row r="191" spans="1:21" x14ac:dyDescent="0.25">
      <c r="A191" s="8" t="s">
        <v>189</v>
      </c>
      <c r="B191" s="25" t="str">
        <f t="shared" si="6"/>
        <v>N016</v>
      </c>
      <c r="C191" s="1" t="s">
        <v>6</v>
      </c>
      <c r="D191" s="1" t="s">
        <v>9</v>
      </c>
      <c r="E191" s="2">
        <v>41930</v>
      </c>
      <c r="F191" s="4">
        <v>42186</v>
      </c>
      <c r="G191" s="21" t="str">
        <f t="shared" si="7"/>
        <v/>
      </c>
      <c r="H191" s="7" t="s">
        <v>197</v>
      </c>
      <c r="I191" s="1"/>
      <c r="P191"/>
      <c r="S191" s="17" t="s">
        <v>189</v>
      </c>
      <c r="T191" s="20">
        <f>COUNTIF($S$2:S191,S191)-1</f>
        <v>0</v>
      </c>
      <c r="U191" s="20" t="str">
        <f t="shared" si="8"/>
        <v>N016</v>
      </c>
    </row>
    <row r="192" spans="1:21" x14ac:dyDescent="0.25">
      <c r="A192" s="8" t="s">
        <v>130</v>
      </c>
      <c r="B192" s="25" t="str">
        <f t="shared" si="6"/>
        <v>F104I</v>
      </c>
      <c r="C192" s="1" t="s">
        <v>6</v>
      </c>
      <c r="D192" s="1" t="s">
        <v>12</v>
      </c>
      <c r="E192" s="2">
        <v>41933</v>
      </c>
      <c r="F192" s="4">
        <v>42186</v>
      </c>
      <c r="G192" s="21" t="str">
        <f t="shared" si="7"/>
        <v>Filho de F104</v>
      </c>
      <c r="H192" s="7"/>
      <c r="I192" s="1"/>
      <c r="P192"/>
      <c r="S192" s="17" t="s">
        <v>130</v>
      </c>
      <c r="T192" s="20">
        <f>COUNTIF($S$2:S192,S192)-1</f>
        <v>1</v>
      </c>
      <c r="U192" s="20" t="str">
        <f t="shared" si="8"/>
        <v>F104I</v>
      </c>
    </row>
    <row r="193" spans="1:21" x14ac:dyDescent="0.25">
      <c r="A193" s="8" t="s">
        <v>94</v>
      </c>
      <c r="B193" s="25" t="str">
        <f t="shared" si="6"/>
        <v>F26I</v>
      </c>
      <c r="C193" s="1" t="s">
        <v>6</v>
      </c>
      <c r="D193" s="1" t="s">
        <v>9</v>
      </c>
      <c r="E193" s="2">
        <v>41933</v>
      </c>
      <c r="F193" s="4">
        <v>42186</v>
      </c>
      <c r="G193" s="21" t="str">
        <f t="shared" si="7"/>
        <v>Filha de F26</v>
      </c>
      <c r="H193" s="7"/>
      <c r="I193" s="1"/>
      <c r="P193"/>
      <c r="S193" s="17" t="s">
        <v>94</v>
      </c>
      <c r="T193" s="20">
        <f>COUNTIF($S$2:S193,S193)-1</f>
        <v>1</v>
      </c>
      <c r="U193" s="20" t="str">
        <f t="shared" si="8"/>
        <v>F26I</v>
      </c>
    </row>
    <row r="194" spans="1:21" x14ac:dyDescent="0.25">
      <c r="A194" s="8" t="s">
        <v>190</v>
      </c>
      <c r="B194" s="25" t="str">
        <f t="shared" ref="B194:B257" si="9">U194</f>
        <v>F007</v>
      </c>
      <c r="C194" s="1" t="s">
        <v>6</v>
      </c>
      <c r="D194" s="1" t="s">
        <v>12</v>
      </c>
      <c r="E194" s="2">
        <v>41934</v>
      </c>
      <c r="F194" s="4">
        <v>42186</v>
      </c>
      <c r="G194" s="21" t="str">
        <f t="shared" ref="G194:G257" si="10">IF(T194=0,"",IF(T194=1,IF(D194="Macho","Filho de "&amp;A194,"Filha de "&amp;A194),IF(T194=2,IF(D194="Macho","Neto de "&amp;A194,"Neta de "&amp;A194),IF(D194="Macho","Bisneto de "&amp;A194,"Bisneta de "&amp;A194))))</f>
        <v/>
      </c>
      <c r="H194" s="7" t="s">
        <v>198</v>
      </c>
      <c r="I194" s="1"/>
      <c r="P194"/>
      <c r="S194" s="17" t="s">
        <v>190</v>
      </c>
      <c r="T194" s="20">
        <f>COUNTIF($S$2:S194,S194)-1</f>
        <v>0</v>
      </c>
      <c r="U194" s="20" t="str">
        <f t="shared" si="8"/>
        <v>F007</v>
      </c>
    </row>
    <row r="195" spans="1:21" x14ac:dyDescent="0.25">
      <c r="A195" s="8" t="s">
        <v>106</v>
      </c>
      <c r="B195" s="25" t="str">
        <f t="shared" si="9"/>
        <v>F98I</v>
      </c>
      <c r="C195" s="1" t="s">
        <v>6</v>
      </c>
      <c r="D195" s="1" t="s">
        <v>9</v>
      </c>
      <c r="E195" s="2">
        <v>41937</v>
      </c>
      <c r="F195" s="4">
        <v>42186</v>
      </c>
      <c r="G195" s="21" t="str">
        <f t="shared" si="10"/>
        <v>Filha de F98</v>
      </c>
      <c r="H195" s="7"/>
      <c r="I195" s="1"/>
      <c r="P195"/>
      <c r="S195" s="17" t="s">
        <v>106</v>
      </c>
      <c r="T195" s="20">
        <f>COUNTIF($S$2:S195,S195)-1</f>
        <v>1</v>
      </c>
      <c r="U195" s="20" t="str">
        <f t="shared" ref="U195:U258" si="11">IF(T195=0,S195,IF(T195=1, S195&amp;"I",IF(T195=2, S195&amp;"II",IF(T195=3, S195&amp;"III"))))</f>
        <v>F98I</v>
      </c>
    </row>
    <row r="196" spans="1:21" x14ac:dyDescent="0.25">
      <c r="A196" s="8" t="s">
        <v>15</v>
      </c>
      <c r="B196" s="25" t="str">
        <f t="shared" si="9"/>
        <v>F20I</v>
      </c>
      <c r="C196" s="1" t="s">
        <v>6</v>
      </c>
      <c r="D196" s="1" t="s">
        <v>9</v>
      </c>
      <c r="E196" s="2">
        <v>41937</v>
      </c>
      <c r="F196" s="4">
        <v>42186</v>
      </c>
      <c r="G196" s="21" t="str">
        <f t="shared" si="10"/>
        <v>Filha de F20</v>
      </c>
      <c r="H196" s="7"/>
      <c r="I196" s="1"/>
      <c r="P196"/>
      <c r="S196" s="17" t="s">
        <v>15</v>
      </c>
      <c r="T196" s="20">
        <f>COUNTIF($S$2:S196,S196)-1</f>
        <v>1</v>
      </c>
      <c r="U196" s="20" t="str">
        <f t="shared" si="11"/>
        <v>F20I</v>
      </c>
    </row>
    <row r="197" spans="1:21" x14ac:dyDescent="0.25">
      <c r="A197" s="8" t="s">
        <v>71</v>
      </c>
      <c r="B197" s="25" t="str">
        <f t="shared" si="9"/>
        <v>F72I</v>
      </c>
      <c r="C197" s="1" t="s">
        <v>6</v>
      </c>
      <c r="D197" s="1" t="s">
        <v>12</v>
      </c>
      <c r="E197" s="2">
        <v>41937</v>
      </c>
      <c r="F197" s="4">
        <v>42186</v>
      </c>
      <c r="G197" s="21" t="str">
        <f t="shared" si="10"/>
        <v>Filho de F72</v>
      </c>
      <c r="H197" s="7"/>
      <c r="I197" s="1"/>
      <c r="P197"/>
      <c r="S197" s="17" t="s">
        <v>71</v>
      </c>
      <c r="T197" s="20">
        <f>COUNTIF($S$2:S197,S197)-1</f>
        <v>1</v>
      </c>
      <c r="U197" s="20" t="str">
        <f t="shared" si="11"/>
        <v>F72I</v>
      </c>
    </row>
    <row r="198" spans="1:21" x14ac:dyDescent="0.25">
      <c r="A198" s="8" t="s">
        <v>27</v>
      </c>
      <c r="B198" s="25" t="str">
        <f t="shared" si="9"/>
        <v>N176I</v>
      </c>
      <c r="C198" s="1" t="s">
        <v>6</v>
      </c>
      <c r="D198" s="1" t="s">
        <v>9</v>
      </c>
      <c r="E198" s="2">
        <v>41939</v>
      </c>
      <c r="F198" s="4">
        <v>42186</v>
      </c>
      <c r="G198" s="21" t="str">
        <f t="shared" si="10"/>
        <v>Filha de N176</v>
      </c>
      <c r="H198" s="7"/>
      <c r="I198" s="1"/>
      <c r="P198"/>
      <c r="S198" s="17" t="s">
        <v>27</v>
      </c>
      <c r="T198" s="20">
        <f>COUNTIF($S$2:S198,S198)-1</f>
        <v>1</v>
      </c>
      <c r="U198" s="20" t="str">
        <f t="shared" si="11"/>
        <v>N176I</v>
      </c>
    </row>
    <row r="199" spans="1:21" x14ac:dyDescent="0.25">
      <c r="A199" s="8" t="s">
        <v>89</v>
      </c>
      <c r="B199" s="25" t="str">
        <f t="shared" si="9"/>
        <v>F17I</v>
      </c>
      <c r="C199" s="1" t="s">
        <v>6</v>
      </c>
      <c r="D199" s="1" t="s">
        <v>9</v>
      </c>
      <c r="E199" s="2">
        <v>41939</v>
      </c>
      <c r="F199" s="4">
        <v>42186</v>
      </c>
      <c r="G199" s="21" t="str">
        <f t="shared" si="10"/>
        <v>Filha de F17</v>
      </c>
      <c r="H199" s="7"/>
      <c r="I199" s="1"/>
      <c r="P199"/>
      <c r="S199" s="17" t="s">
        <v>89</v>
      </c>
      <c r="T199" s="20">
        <f>COUNTIF($S$2:S199,S199)-1</f>
        <v>1</v>
      </c>
      <c r="U199" s="20" t="str">
        <f t="shared" si="11"/>
        <v>F17I</v>
      </c>
    </row>
    <row r="200" spans="1:21" x14ac:dyDescent="0.25">
      <c r="A200" s="8" t="s">
        <v>63</v>
      </c>
      <c r="B200" s="25" t="str">
        <f t="shared" si="9"/>
        <v>F94I</v>
      </c>
      <c r="C200" s="1" t="s">
        <v>6</v>
      </c>
      <c r="D200" s="1" t="s">
        <v>12</v>
      </c>
      <c r="E200" s="2">
        <v>41939</v>
      </c>
      <c r="F200" s="4">
        <v>42186</v>
      </c>
      <c r="G200" s="21" t="str">
        <f t="shared" si="10"/>
        <v>Filho de F94</v>
      </c>
      <c r="H200" s="7"/>
      <c r="I200" s="1"/>
      <c r="P200"/>
      <c r="S200" s="17" t="s">
        <v>63</v>
      </c>
      <c r="T200" s="20">
        <f>COUNTIF($S$2:S200,S200)-1</f>
        <v>1</v>
      </c>
      <c r="U200" s="20" t="str">
        <f t="shared" si="11"/>
        <v>F94I</v>
      </c>
    </row>
    <row r="201" spans="1:21" x14ac:dyDescent="0.25">
      <c r="A201" s="8" t="s">
        <v>105</v>
      </c>
      <c r="B201" s="25" t="str">
        <f t="shared" si="9"/>
        <v>F154I</v>
      </c>
      <c r="C201" s="1" t="s">
        <v>6</v>
      </c>
      <c r="D201" s="1" t="s">
        <v>9</v>
      </c>
      <c r="E201" s="2">
        <v>41940</v>
      </c>
      <c r="F201" s="4">
        <v>42186</v>
      </c>
      <c r="G201" s="21" t="str">
        <f t="shared" si="10"/>
        <v>Filha de F154</v>
      </c>
      <c r="H201" s="7"/>
      <c r="I201" s="1"/>
      <c r="P201"/>
      <c r="S201" s="17" t="s">
        <v>105</v>
      </c>
      <c r="T201" s="20">
        <f>COUNTIF($S$2:S201,S201)-1</f>
        <v>1</v>
      </c>
      <c r="U201" s="20" t="str">
        <f t="shared" si="11"/>
        <v>F154I</v>
      </c>
    </row>
    <row r="202" spans="1:21" x14ac:dyDescent="0.25">
      <c r="A202" s="8" t="s">
        <v>100</v>
      </c>
      <c r="B202" s="25" t="str">
        <f t="shared" si="9"/>
        <v>F57I</v>
      </c>
      <c r="C202" s="1" t="s">
        <v>6</v>
      </c>
      <c r="D202" s="1" t="s">
        <v>9</v>
      </c>
      <c r="E202" s="2">
        <v>41940</v>
      </c>
      <c r="F202" s="4">
        <v>42186</v>
      </c>
      <c r="G202" s="21" t="str">
        <f t="shared" si="10"/>
        <v>Filha de F57</v>
      </c>
      <c r="H202" s="7"/>
      <c r="I202" s="1"/>
      <c r="P202"/>
      <c r="S202" s="17" t="s">
        <v>100</v>
      </c>
      <c r="T202" s="20">
        <f>COUNTIF($S$2:S202,S202)-1</f>
        <v>1</v>
      </c>
      <c r="U202" s="20" t="str">
        <f t="shared" si="11"/>
        <v>F57I</v>
      </c>
    </row>
    <row r="203" spans="1:21" x14ac:dyDescent="0.25">
      <c r="A203" s="8" t="s">
        <v>35</v>
      </c>
      <c r="B203" s="25" t="str">
        <f t="shared" si="9"/>
        <v>F97I</v>
      </c>
      <c r="C203" s="1" t="s">
        <v>6</v>
      </c>
      <c r="D203" s="1" t="s">
        <v>9</v>
      </c>
      <c r="E203" s="2">
        <v>41941</v>
      </c>
      <c r="F203" s="4">
        <v>42186</v>
      </c>
      <c r="G203" s="21" t="str">
        <f t="shared" si="10"/>
        <v>Filha de F97</v>
      </c>
      <c r="H203" s="7"/>
      <c r="I203" s="1"/>
      <c r="P203"/>
      <c r="S203" s="17" t="s">
        <v>35</v>
      </c>
      <c r="T203" s="20">
        <f>COUNTIF($S$2:S203,S203)-1</f>
        <v>1</v>
      </c>
      <c r="U203" s="20" t="str">
        <f t="shared" si="11"/>
        <v>F97I</v>
      </c>
    </row>
    <row r="204" spans="1:21" x14ac:dyDescent="0.25">
      <c r="A204" s="8" t="s">
        <v>199</v>
      </c>
      <c r="B204" s="25" t="str">
        <f t="shared" si="9"/>
        <v>F24</v>
      </c>
      <c r="C204" s="1" t="s">
        <v>6</v>
      </c>
      <c r="D204" s="1" t="s">
        <v>9</v>
      </c>
      <c r="E204" s="2">
        <v>41941</v>
      </c>
      <c r="F204" s="4">
        <v>42186</v>
      </c>
      <c r="G204" s="21" t="str">
        <f t="shared" si="10"/>
        <v/>
      </c>
      <c r="H204" s="7"/>
      <c r="I204" s="1"/>
      <c r="P204"/>
      <c r="S204" s="17" t="s">
        <v>199</v>
      </c>
      <c r="T204" s="20">
        <f>COUNTIF($S$2:S204,S204)-1</f>
        <v>0</v>
      </c>
      <c r="U204" s="20" t="str">
        <f t="shared" si="11"/>
        <v>F24</v>
      </c>
    </row>
    <row r="205" spans="1:21" x14ac:dyDescent="0.25">
      <c r="A205" s="8" t="s">
        <v>16</v>
      </c>
      <c r="B205" s="25" t="str">
        <f t="shared" si="9"/>
        <v>F66I</v>
      </c>
      <c r="C205" s="1" t="s">
        <v>6</v>
      </c>
      <c r="D205" s="1" t="s">
        <v>9</v>
      </c>
      <c r="E205" s="2">
        <v>41942</v>
      </c>
      <c r="F205" s="4">
        <v>42186</v>
      </c>
      <c r="G205" s="21" t="str">
        <f t="shared" si="10"/>
        <v>Filha de F66</v>
      </c>
      <c r="H205" s="7"/>
      <c r="I205" s="1"/>
      <c r="P205"/>
      <c r="S205" s="17" t="s">
        <v>16</v>
      </c>
      <c r="T205" s="20">
        <f>COUNTIF($S$2:S205,S205)-1</f>
        <v>1</v>
      </c>
      <c r="U205" s="20" t="str">
        <f t="shared" si="11"/>
        <v>F66I</v>
      </c>
    </row>
    <row r="206" spans="1:21" x14ac:dyDescent="0.25">
      <c r="A206" s="8" t="s">
        <v>80</v>
      </c>
      <c r="B206" s="25" t="str">
        <f t="shared" si="9"/>
        <v>F59I</v>
      </c>
      <c r="C206" s="1" t="s">
        <v>6</v>
      </c>
      <c r="D206" s="1" t="s">
        <v>12</v>
      </c>
      <c r="E206" s="2">
        <v>41942</v>
      </c>
      <c r="F206" s="4">
        <v>42186</v>
      </c>
      <c r="G206" s="21" t="str">
        <f t="shared" si="10"/>
        <v>Filho de F59</v>
      </c>
      <c r="H206" s="7"/>
      <c r="I206" s="1"/>
      <c r="P206"/>
      <c r="S206" s="17" t="s">
        <v>80</v>
      </c>
      <c r="T206" s="20">
        <f>COUNTIF($S$2:S206,S206)-1</f>
        <v>1</v>
      </c>
      <c r="U206" s="20" t="str">
        <f t="shared" si="11"/>
        <v>F59I</v>
      </c>
    </row>
    <row r="207" spans="1:21" x14ac:dyDescent="0.25">
      <c r="A207" s="8" t="s">
        <v>60</v>
      </c>
      <c r="B207" s="25" t="str">
        <f t="shared" si="9"/>
        <v>F16I</v>
      </c>
      <c r="C207" s="1" t="s">
        <v>6</v>
      </c>
      <c r="D207" s="1" t="s">
        <v>12</v>
      </c>
      <c r="E207" s="2">
        <v>41944</v>
      </c>
      <c r="F207" s="4">
        <v>42217</v>
      </c>
      <c r="G207" s="21" t="str">
        <f t="shared" si="10"/>
        <v>Filho de F16</v>
      </c>
      <c r="H207" s="7"/>
      <c r="I207" s="1"/>
      <c r="P207"/>
      <c r="S207" s="17" t="s">
        <v>60</v>
      </c>
      <c r="T207" s="20">
        <f>COUNTIF($S$2:S207,S207)-1</f>
        <v>1</v>
      </c>
      <c r="U207" s="20" t="str">
        <f t="shared" si="11"/>
        <v>F16I</v>
      </c>
    </row>
    <row r="208" spans="1:21" x14ac:dyDescent="0.25">
      <c r="A208" s="8" t="s">
        <v>28</v>
      </c>
      <c r="B208" s="25" t="str">
        <f t="shared" si="9"/>
        <v>N177I</v>
      </c>
      <c r="C208" s="1" t="s">
        <v>6</v>
      </c>
      <c r="D208" s="1" t="s">
        <v>9</v>
      </c>
      <c r="E208" s="2">
        <v>41944</v>
      </c>
      <c r="F208" s="4">
        <v>42217</v>
      </c>
      <c r="G208" s="21" t="str">
        <f t="shared" si="10"/>
        <v>Filha de N177</v>
      </c>
      <c r="H208" s="7"/>
      <c r="I208" s="1"/>
      <c r="P208"/>
      <c r="S208" s="17" t="s">
        <v>28</v>
      </c>
      <c r="T208" s="20">
        <f>COUNTIF($S$2:S208,S208)-1</f>
        <v>1</v>
      </c>
      <c r="U208" s="20" t="str">
        <f t="shared" si="11"/>
        <v>N177I</v>
      </c>
    </row>
    <row r="209" spans="1:21" x14ac:dyDescent="0.25">
      <c r="A209" s="8" t="s">
        <v>200</v>
      </c>
      <c r="B209" s="25" t="str">
        <f t="shared" si="9"/>
        <v>F117</v>
      </c>
      <c r="C209" s="1" t="s">
        <v>6</v>
      </c>
      <c r="D209" s="1" t="s">
        <v>9</v>
      </c>
      <c r="E209" s="2">
        <v>41948</v>
      </c>
      <c r="F209" s="4">
        <v>42217</v>
      </c>
      <c r="G209" s="21" t="str">
        <f t="shared" si="10"/>
        <v/>
      </c>
      <c r="H209" s="7"/>
      <c r="I209" s="1"/>
      <c r="P209"/>
      <c r="S209" s="17" t="s">
        <v>200</v>
      </c>
      <c r="T209" s="20">
        <f>COUNTIF($S$2:S209,S209)-1</f>
        <v>0</v>
      </c>
      <c r="U209" s="20" t="str">
        <f t="shared" si="11"/>
        <v>F117</v>
      </c>
    </row>
    <row r="210" spans="1:21" x14ac:dyDescent="0.25">
      <c r="A210" s="8" t="s">
        <v>201</v>
      </c>
      <c r="B210" s="25" t="str">
        <f t="shared" si="9"/>
        <v>F029</v>
      </c>
      <c r="C210" s="1" t="s">
        <v>6</v>
      </c>
      <c r="D210" s="1" t="s">
        <v>12</v>
      </c>
      <c r="E210" s="2">
        <v>41948</v>
      </c>
      <c r="F210" s="4">
        <v>42217</v>
      </c>
      <c r="G210" s="21" t="str">
        <f t="shared" si="10"/>
        <v/>
      </c>
      <c r="H210" s="7" t="s">
        <v>227</v>
      </c>
      <c r="I210" s="1"/>
      <c r="P210"/>
      <c r="S210" s="17" t="s">
        <v>201</v>
      </c>
      <c r="T210" s="20">
        <f>COUNTIF($S$2:S210,S210)-1</f>
        <v>0</v>
      </c>
      <c r="U210" s="20" t="str">
        <f t="shared" si="11"/>
        <v>F029</v>
      </c>
    </row>
    <row r="211" spans="1:21" x14ac:dyDescent="0.25">
      <c r="A211" s="8" t="s">
        <v>18</v>
      </c>
      <c r="B211" s="25" t="str">
        <f t="shared" si="9"/>
        <v>F45I</v>
      </c>
      <c r="C211" s="1" t="s">
        <v>6</v>
      </c>
      <c r="D211" s="1" t="s">
        <v>12</v>
      </c>
      <c r="E211" s="2">
        <v>41948</v>
      </c>
      <c r="F211" s="4">
        <v>42217</v>
      </c>
      <c r="G211" s="21" t="str">
        <f t="shared" si="10"/>
        <v>Filho de F45</v>
      </c>
      <c r="H211" s="7"/>
      <c r="I211" s="1"/>
      <c r="P211"/>
      <c r="S211" s="17" t="s">
        <v>18</v>
      </c>
      <c r="T211" s="20">
        <f>COUNTIF($S$2:S211,S211)-1</f>
        <v>1</v>
      </c>
      <c r="U211" s="20" t="str">
        <f t="shared" si="11"/>
        <v>F45I</v>
      </c>
    </row>
    <row r="212" spans="1:21" x14ac:dyDescent="0.25">
      <c r="A212" s="8" t="s">
        <v>203</v>
      </c>
      <c r="B212" s="25" t="str">
        <f t="shared" si="9"/>
        <v>N14</v>
      </c>
      <c r="C212" s="1" t="s">
        <v>6</v>
      </c>
      <c r="D212" s="1" t="s">
        <v>12</v>
      </c>
      <c r="E212" s="2">
        <v>41949</v>
      </c>
      <c r="F212" s="4">
        <v>42217</v>
      </c>
      <c r="G212" s="21" t="str">
        <f t="shared" si="10"/>
        <v/>
      </c>
      <c r="H212" s="7" t="s">
        <v>207</v>
      </c>
      <c r="I212" s="1"/>
      <c r="P212"/>
      <c r="S212" s="17" t="s">
        <v>203</v>
      </c>
      <c r="T212" s="20">
        <f>COUNTIF($S$2:S212,S212)-1</f>
        <v>0</v>
      </c>
      <c r="U212" s="20" t="str">
        <f t="shared" si="11"/>
        <v>N14</v>
      </c>
    </row>
    <row r="213" spans="1:21" x14ac:dyDescent="0.25">
      <c r="A213" s="8" t="s">
        <v>33</v>
      </c>
      <c r="B213" s="25" t="str">
        <f t="shared" si="9"/>
        <v>N170I</v>
      </c>
      <c r="C213" s="1" t="s">
        <v>6</v>
      </c>
      <c r="D213" s="1" t="s">
        <v>12</v>
      </c>
      <c r="E213" s="2">
        <v>41952</v>
      </c>
      <c r="F213" s="4">
        <v>42217</v>
      </c>
      <c r="G213" s="21" t="str">
        <f t="shared" si="10"/>
        <v>Filho de N170</v>
      </c>
      <c r="H213" s="7"/>
      <c r="I213" s="1"/>
      <c r="P213"/>
      <c r="S213" s="17" t="s">
        <v>33</v>
      </c>
      <c r="T213" s="20">
        <f>COUNTIF($S$2:S213,S213)-1</f>
        <v>1</v>
      </c>
      <c r="U213" s="20" t="str">
        <f t="shared" si="11"/>
        <v>N170I</v>
      </c>
    </row>
    <row r="214" spans="1:21" x14ac:dyDescent="0.25">
      <c r="A214" s="8" t="s">
        <v>104</v>
      </c>
      <c r="B214" s="25" t="str">
        <f t="shared" si="9"/>
        <v>F69I</v>
      </c>
      <c r="C214" s="1" t="s">
        <v>6</v>
      </c>
      <c r="D214" s="1" t="s">
        <v>9</v>
      </c>
      <c r="E214" s="2">
        <v>41952</v>
      </c>
      <c r="F214" s="4">
        <v>42217</v>
      </c>
      <c r="G214" s="21" t="str">
        <f t="shared" si="10"/>
        <v>Filha de F69</v>
      </c>
      <c r="H214" s="7"/>
      <c r="I214" s="1"/>
      <c r="P214"/>
      <c r="S214" s="17" t="s">
        <v>104</v>
      </c>
      <c r="T214" s="20">
        <f>COUNTIF($S$2:S214,S214)-1</f>
        <v>1</v>
      </c>
      <c r="U214" s="20" t="str">
        <f t="shared" si="11"/>
        <v>F69I</v>
      </c>
    </row>
    <row r="215" spans="1:21" x14ac:dyDescent="0.25">
      <c r="A215" s="8" t="s">
        <v>76</v>
      </c>
      <c r="B215" s="25" t="str">
        <f t="shared" si="9"/>
        <v>F118I</v>
      </c>
      <c r="C215" s="1" t="s">
        <v>6</v>
      </c>
      <c r="D215" s="1" t="s">
        <v>9</v>
      </c>
      <c r="E215" s="2">
        <v>41952</v>
      </c>
      <c r="F215" s="4">
        <v>42217</v>
      </c>
      <c r="G215" s="21" t="str">
        <f t="shared" si="10"/>
        <v>Filha de F118</v>
      </c>
      <c r="H215" s="7"/>
      <c r="I215" s="1"/>
      <c r="P215"/>
      <c r="S215" s="17" t="s">
        <v>76</v>
      </c>
      <c r="T215" s="20">
        <f>COUNTIF($S$2:S215,S215)-1</f>
        <v>1</v>
      </c>
      <c r="U215" s="20" t="str">
        <f t="shared" si="11"/>
        <v>F118I</v>
      </c>
    </row>
    <row r="216" spans="1:21" x14ac:dyDescent="0.25">
      <c r="A216" s="8" t="s">
        <v>202</v>
      </c>
      <c r="B216" s="25" t="str">
        <f t="shared" si="9"/>
        <v>N12</v>
      </c>
      <c r="C216" s="1" t="s">
        <v>6</v>
      </c>
      <c r="D216" s="1" t="s">
        <v>12</v>
      </c>
      <c r="E216" s="2">
        <v>41952</v>
      </c>
      <c r="F216" s="4">
        <v>42217</v>
      </c>
      <c r="G216" s="21" t="str">
        <f t="shared" si="10"/>
        <v/>
      </c>
      <c r="H216" s="7" t="s">
        <v>208</v>
      </c>
      <c r="I216" s="1"/>
      <c r="P216"/>
      <c r="S216" s="17" t="s">
        <v>202</v>
      </c>
      <c r="T216" s="20">
        <f>COUNTIF($S$2:S216,S216)-1</f>
        <v>0</v>
      </c>
      <c r="U216" s="20" t="str">
        <f t="shared" si="11"/>
        <v>N12</v>
      </c>
    </row>
    <row r="217" spans="1:21" x14ac:dyDescent="0.25">
      <c r="A217" s="8" t="s">
        <v>111</v>
      </c>
      <c r="B217" s="25" t="str">
        <f t="shared" si="9"/>
        <v>F120I</v>
      </c>
      <c r="C217" s="1" t="s">
        <v>6</v>
      </c>
      <c r="D217" s="1" t="s">
        <v>9</v>
      </c>
      <c r="E217" s="2">
        <v>41953</v>
      </c>
      <c r="F217" s="4">
        <v>42217</v>
      </c>
      <c r="G217" s="21" t="str">
        <f t="shared" si="10"/>
        <v>Filha de F120</v>
      </c>
      <c r="H217" s="7"/>
      <c r="I217" s="1"/>
      <c r="P217"/>
      <c r="S217" s="17" t="s">
        <v>111</v>
      </c>
      <c r="T217" s="20">
        <f>COUNTIF($S$2:S217,S217)-1</f>
        <v>1</v>
      </c>
      <c r="U217" s="20" t="str">
        <f t="shared" si="11"/>
        <v>F120I</v>
      </c>
    </row>
    <row r="218" spans="1:21" x14ac:dyDescent="0.25">
      <c r="A218" s="8" t="s">
        <v>81</v>
      </c>
      <c r="B218" s="25" t="str">
        <f t="shared" si="9"/>
        <v>F65I</v>
      </c>
      <c r="C218" s="1" t="s">
        <v>6</v>
      </c>
      <c r="D218" s="1" t="s">
        <v>12</v>
      </c>
      <c r="E218" s="2">
        <v>41955</v>
      </c>
      <c r="F218" s="4">
        <v>42217</v>
      </c>
      <c r="G218" s="21" t="str">
        <f t="shared" si="10"/>
        <v>Filho de F65</v>
      </c>
      <c r="H218" s="7"/>
      <c r="I218" s="1"/>
      <c r="P218"/>
      <c r="S218" s="17" t="s">
        <v>81</v>
      </c>
      <c r="T218" s="20">
        <f>COUNTIF($S$2:S218,S218)-1</f>
        <v>1</v>
      </c>
      <c r="U218" s="20" t="str">
        <f t="shared" si="11"/>
        <v>F65I</v>
      </c>
    </row>
    <row r="219" spans="1:21" x14ac:dyDescent="0.25">
      <c r="A219" s="8" t="s">
        <v>103</v>
      </c>
      <c r="B219" s="25" t="str">
        <f t="shared" si="9"/>
        <v>F44I</v>
      </c>
      <c r="C219" s="1" t="s">
        <v>6</v>
      </c>
      <c r="D219" s="1" t="s">
        <v>9</v>
      </c>
      <c r="E219" s="2">
        <v>41961</v>
      </c>
      <c r="F219" s="4">
        <v>42217</v>
      </c>
      <c r="G219" s="21" t="str">
        <f t="shared" si="10"/>
        <v>Filha de F44</v>
      </c>
      <c r="H219" s="7"/>
      <c r="I219" s="1"/>
      <c r="P219"/>
      <c r="S219" s="17" t="s">
        <v>103</v>
      </c>
      <c r="T219" s="20">
        <f>COUNTIF($S$2:S219,S219)-1</f>
        <v>1</v>
      </c>
      <c r="U219" s="20" t="str">
        <f t="shared" si="11"/>
        <v>F44I</v>
      </c>
    </row>
    <row r="220" spans="1:21" x14ac:dyDescent="0.25">
      <c r="A220" s="8" t="s">
        <v>67</v>
      </c>
      <c r="B220" s="25" t="str">
        <f t="shared" si="9"/>
        <v>F38I</v>
      </c>
      <c r="C220" s="1" t="s">
        <v>6</v>
      </c>
      <c r="D220" s="1" t="s">
        <v>9</v>
      </c>
      <c r="E220" s="2">
        <v>41961</v>
      </c>
      <c r="F220" s="4">
        <v>42217</v>
      </c>
      <c r="G220" s="21" t="str">
        <f t="shared" si="10"/>
        <v>Filha de F38</v>
      </c>
      <c r="H220" s="7"/>
      <c r="I220" s="1"/>
      <c r="P220"/>
      <c r="S220" s="17" t="s">
        <v>67</v>
      </c>
      <c r="T220" s="20">
        <f>COUNTIF($S$2:S220,S220)-1</f>
        <v>1</v>
      </c>
      <c r="U220" s="20" t="str">
        <f t="shared" si="11"/>
        <v>F38I</v>
      </c>
    </row>
    <row r="221" spans="1:21" x14ac:dyDescent="0.25">
      <c r="A221" s="8" t="s">
        <v>14</v>
      </c>
      <c r="B221" s="25" t="str">
        <f t="shared" si="9"/>
        <v>N162I</v>
      </c>
      <c r="C221" s="1" t="s">
        <v>13</v>
      </c>
      <c r="D221" s="1" t="s">
        <v>9</v>
      </c>
      <c r="E221" s="2">
        <v>41962</v>
      </c>
      <c r="F221" s="4">
        <v>42217</v>
      </c>
      <c r="G221" s="21" t="str">
        <f t="shared" si="10"/>
        <v>Filha de N162</v>
      </c>
      <c r="H221" s="7"/>
      <c r="I221" s="1"/>
      <c r="P221"/>
      <c r="S221" s="17" t="s">
        <v>14</v>
      </c>
      <c r="T221" s="20">
        <f>COUNTIF($S$2:S221,S221)-1</f>
        <v>1</v>
      </c>
      <c r="U221" s="20" t="str">
        <f t="shared" si="11"/>
        <v>N162I</v>
      </c>
    </row>
    <row r="222" spans="1:21" x14ac:dyDescent="0.25">
      <c r="A222" s="8" t="s">
        <v>204</v>
      </c>
      <c r="B222" s="25" t="str">
        <f t="shared" si="9"/>
        <v>F105</v>
      </c>
      <c r="C222" s="1" t="s">
        <v>13</v>
      </c>
      <c r="D222" s="1" t="s">
        <v>9</v>
      </c>
      <c r="E222" s="2">
        <v>41962</v>
      </c>
      <c r="F222" s="4">
        <v>42217</v>
      </c>
      <c r="G222" s="21" t="str">
        <f t="shared" si="10"/>
        <v/>
      </c>
      <c r="H222" s="7"/>
      <c r="I222" s="1"/>
      <c r="P222"/>
      <c r="S222" s="17" t="s">
        <v>204</v>
      </c>
      <c r="T222" s="20">
        <f>COUNTIF($S$2:S222,S222)-1</f>
        <v>0</v>
      </c>
      <c r="U222" s="20" t="str">
        <f t="shared" si="11"/>
        <v>F105</v>
      </c>
    </row>
    <row r="223" spans="1:21" x14ac:dyDescent="0.25">
      <c r="A223" s="8" t="s">
        <v>123</v>
      </c>
      <c r="B223" s="25" t="str">
        <f t="shared" si="9"/>
        <v>F144I</v>
      </c>
      <c r="C223" s="1" t="s">
        <v>13</v>
      </c>
      <c r="D223" s="1" t="s">
        <v>9</v>
      </c>
      <c r="E223" s="2">
        <v>41963</v>
      </c>
      <c r="F223" s="4">
        <v>42217</v>
      </c>
      <c r="G223" s="21" t="str">
        <f t="shared" si="10"/>
        <v>Filha de F144</v>
      </c>
      <c r="H223" s="7"/>
      <c r="I223" s="1"/>
      <c r="P223"/>
      <c r="S223" s="17" t="s">
        <v>123</v>
      </c>
      <c r="T223" s="20">
        <f>COUNTIF($S$2:S223,S223)-1</f>
        <v>1</v>
      </c>
      <c r="U223" s="20" t="str">
        <f t="shared" si="11"/>
        <v>F144I</v>
      </c>
    </row>
    <row r="224" spans="1:21" x14ac:dyDescent="0.25">
      <c r="A224" s="8" t="s">
        <v>148</v>
      </c>
      <c r="B224" s="25" t="str">
        <f t="shared" si="9"/>
        <v>F09I</v>
      </c>
      <c r="C224" s="1" t="s">
        <v>6</v>
      </c>
      <c r="D224" s="1" t="s">
        <v>12</v>
      </c>
      <c r="E224" s="2">
        <v>41965</v>
      </c>
      <c r="F224" s="4">
        <v>42217</v>
      </c>
      <c r="G224" s="21" t="str">
        <f t="shared" si="10"/>
        <v>Filho de F09</v>
      </c>
      <c r="H224" s="7" t="s">
        <v>161</v>
      </c>
      <c r="I224" s="1"/>
      <c r="P224"/>
      <c r="S224" s="17" t="s">
        <v>148</v>
      </c>
      <c r="T224" s="20">
        <f>COUNTIF($S$2:S224,S224)-1</f>
        <v>1</v>
      </c>
      <c r="U224" s="20" t="str">
        <f t="shared" si="11"/>
        <v>F09I</v>
      </c>
    </row>
    <row r="225" spans="1:21" x14ac:dyDescent="0.25">
      <c r="A225" s="8" t="s">
        <v>23</v>
      </c>
      <c r="B225" s="25" t="str">
        <f t="shared" si="9"/>
        <v>F124I</v>
      </c>
      <c r="C225" s="1" t="s">
        <v>6</v>
      </c>
      <c r="D225" s="1" t="s">
        <v>9</v>
      </c>
      <c r="E225" s="2">
        <v>41968</v>
      </c>
      <c r="F225" s="4">
        <v>42217</v>
      </c>
      <c r="G225" s="21" t="str">
        <f t="shared" si="10"/>
        <v>Filha de F124</v>
      </c>
      <c r="H225" s="7"/>
      <c r="I225" s="1"/>
      <c r="P225"/>
      <c r="S225" s="17" t="s">
        <v>23</v>
      </c>
      <c r="T225" s="20">
        <f>COUNTIF($S$2:S225,S225)-1</f>
        <v>1</v>
      </c>
      <c r="U225" s="20" t="str">
        <f t="shared" si="11"/>
        <v>F124I</v>
      </c>
    </row>
    <row r="226" spans="1:21" x14ac:dyDescent="0.25">
      <c r="A226" s="8" t="s">
        <v>205</v>
      </c>
      <c r="B226" s="25" t="str">
        <f t="shared" si="9"/>
        <v>N161</v>
      </c>
      <c r="C226" s="1" t="s">
        <v>6</v>
      </c>
      <c r="D226" s="1" t="s">
        <v>12</v>
      </c>
      <c r="E226" s="2">
        <v>41968</v>
      </c>
      <c r="F226" s="4">
        <v>42217</v>
      </c>
      <c r="G226" s="21" t="str">
        <f t="shared" si="10"/>
        <v/>
      </c>
      <c r="H226" s="7"/>
      <c r="I226" s="1"/>
      <c r="P226"/>
      <c r="S226" s="17" t="s">
        <v>205</v>
      </c>
      <c r="T226" s="20">
        <f>COUNTIF($S$2:S226,S226)-1</f>
        <v>0</v>
      </c>
      <c r="U226" s="20" t="str">
        <f t="shared" si="11"/>
        <v>N161</v>
      </c>
    </row>
    <row r="227" spans="1:21" x14ac:dyDescent="0.25">
      <c r="A227" s="8" t="s">
        <v>86</v>
      </c>
      <c r="B227" s="25" t="str">
        <f t="shared" si="9"/>
        <v>F119I</v>
      </c>
      <c r="C227" s="1" t="s">
        <v>6</v>
      </c>
      <c r="D227" s="1" t="s">
        <v>12</v>
      </c>
      <c r="E227" s="2">
        <v>41968</v>
      </c>
      <c r="F227" s="4">
        <v>42217</v>
      </c>
      <c r="G227" s="21" t="str">
        <f t="shared" si="10"/>
        <v>Filho de F119</v>
      </c>
      <c r="H227" s="7"/>
      <c r="I227" s="1"/>
      <c r="P227"/>
      <c r="S227" s="17" t="s">
        <v>86</v>
      </c>
      <c r="T227" s="20">
        <f>COUNTIF($S$2:S227,S227)-1</f>
        <v>1</v>
      </c>
      <c r="U227" s="20" t="str">
        <f t="shared" si="11"/>
        <v>F119I</v>
      </c>
    </row>
    <row r="228" spans="1:21" x14ac:dyDescent="0.25">
      <c r="A228" s="8" t="s">
        <v>65</v>
      </c>
      <c r="B228" s="25" t="str">
        <f t="shared" si="9"/>
        <v>F15I</v>
      </c>
      <c r="C228" s="1" t="s">
        <v>6</v>
      </c>
      <c r="D228" s="1" t="s">
        <v>12</v>
      </c>
      <c r="E228" s="2">
        <v>41968</v>
      </c>
      <c r="F228" s="4">
        <v>42217</v>
      </c>
      <c r="G228" s="21" t="str">
        <f t="shared" si="10"/>
        <v>Filho de F15</v>
      </c>
      <c r="H228" s="7"/>
      <c r="I228" s="1"/>
      <c r="P228"/>
      <c r="S228" s="17" t="s">
        <v>65</v>
      </c>
      <c r="T228" s="20">
        <f>COUNTIF($S$2:S228,S228)-1</f>
        <v>1</v>
      </c>
      <c r="U228" s="20" t="str">
        <f t="shared" si="11"/>
        <v>F15I</v>
      </c>
    </row>
    <row r="229" spans="1:21" x14ac:dyDescent="0.25">
      <c r="A229" s="8" t="s">
        <v>78</v>
      </c>
      <c r="B229" s="25" t="str">
        <f t="shared" si="9"/>
        <v>F11I</v>
      </c>
      <c r="C229" s="1" t="s">
        <v>6</v>
      </c>
      <c r="D229" s="1" t="s">
        <v>9</v>
      </c>
      <c r="E229" s="2">
        <v>41969</v>
      </c>
      <c r="F229" s="4">
        <v>42217</v>
      </c>
      <c r="G229" s="21" t="str">
        <f t="shared" si="10"/>
        <v>Filha de F11</v>
      </c>
      <c r="H229" s="7"/>
      <c r="I229" s="1"/>
      <c r="P229"/>
      <c r="S229" s="17" t="s">
        <v>78</v>
      </c>
      <c r="T229" s="20">
        <f>COUNTIF($S$2:S229,S229)-1</f>
        <v>1</v>
      </c>
      <c r="U229" s="20" t="str">
        <f t="shared" si="11"/>
        <v>F11I</v>
      </c>
    </row>
    <row r="230" spans="1:21" x14ac:dyDescent="0.25">
      <c r="A230" s="8" t="s">
        <v>29</v>
      </c>
      <c r="B230" s="25" t="str">
        <f t="shared" si="9"/>
        <v>F152I</v>
      </c>
      <c r="C230" s="1" t="s">
        <v>6</v>
      </c>
      <c r="D230" s="1" t="s">
        <v>9</v>
      </c>
      <c r="E230" s="2">
        <v>41971</v>
      </c>
      <c r="F230" s="4">
        <v>42217</v>
      </c>
      <c r="G230" s="21" t="str">
        <f t="shared" si="10"/>
        <v>Filha de F152</v>
      </c>
      <c r="H230" s="7"/>
      <c r="I230" s="1"/>
      <c r="P230"/>
      <c r="S230" s="17" t="s">
        <v>29</v>
      </c>
      <c r="T230" s="20">
        <f>COUNTIF($S$2:S230,S230)-1</f>
        <v>1</v>
      </c>
      <c r="U230" s="20" t="str">
        <f t="shared" si="11"/>
        <v>F152I</v>
      </c>
    </row>
    <row r="231" spans="1:21" x14ac:dyDescent="0.25">
      <c r="A231" s="8" t="s">
        <v>112</v>
      </c>
      <c r="B231" s="25" t="str">
        <f t="shared" si="9"/>
        <v>F28I</v>
      </c>
      <c r="C231" s="1" t="s">
        <v>6</v>
      </c>
      <c r="D231" s="1" t="s">
        <v>9</v>
      </c>
      <c r="E231" s="2">
        <v>41971</v>
      </c>
      <c r="F231" s="4">
        <v>42217</v>
      </c>
      <c r="G231" s="21" t="str">
        <f t="shared" si="10"/>
        <v>Filha de F28</v>
      </c>
      <c r="H231" s="7"/>
      <c r="I231" s="1"/>
      <c r="P231"/>
      <c r="S231" s="17" t="s">
        <v>112</v>
      </c>
      <c r="T231" s="20">
        <f>COUNTIF($S$2:S231,S231)-1</f>
        <v>1</v>
      </c>
      <c r="U231" s="20" t="str">
        <f t="shared" si="11"/>
        <v>F28I</v>
      </c>
    </row>
    <row r="232" spans="1:21" x14ac:dyDescent="0.25">
      <c r="A232" s="8" t="s">
        <v>140</v>
      </c>
      <c r="B232" s="25" t="str">
        <f t="shared" si="9"/>
        <v>F23I</v>
      </c>
      <c r="C232" s="1" t="s">
        <v>6</v>
      </c>
      <c r="D232" s="1" t="s">
        <v>9</v>
      </c>
      <c r="E232" s="2">
        <v>41974</v>
      </c>
      <c r="F232" s="4">
        <v>42248</v>
      </c>
      <c r="G232" s="21" t="str">
        <f t="shared" si="10"/>
        <v>Filha de F23</v>
      </c>
      <c r="H232" s="7"/>
      <c r="I232" s="1"/>
      <c r="P232"/>
      <c r="S232" s="17" t="s">
        <v>140</v>
      </c>
      <c r="T232" s="20">
        <f>COUNTIF($S$2:S232,S232)-1</f>
        <v>1</v>
      </c>
      <c r="U232" s="20" t="str">
        <f t="shared" si="11"/>
        <v>F23I</v>
      </c>
    </row>
    <row r="233" spans="1:21" x14ac:dyDescent="0.25">
      <c r="A233" s="8" t="s">
        <v>206</v>
      </c>
      <c r="B233" s="25" t="str">
        <f t="shared" si="9"/>
        <v>F79</v>
      </c>
      <c r="C233" s="1" t="s">
        <v>6</v>
      </c>
      <c r="D233" s="1" t="s">
        <v>12</v>
      </c>
      <c r="E233" s="2">
        <v>41976</v>
      </c>
      <c r="F233" s="4">
        <v>42248</v>
      </c>
      <c r="G233" s="21" t="str">
        <f t="shared" si="10"/>
        <v/>
      </c>
      <c r="H233" s="7"/>
      <c r="I233" s="1"/>
      <c r="P233"/>
      <c r="S233" s="17" t="s">
        <v>206</v>
      </c>
      <c r="T233" s="20">
        <f>COUNTIF($S$2:S233,S233)-1</f>
        <v>0</v>
      </c>
      <c r="U233" s="20" t="str">
        <f t="shared" si="11"/>
        <v>F79</v>
      </c>
    </row>
    <row r="234" spans="1:21" x14ac:dyDescent="0.25">
      <c r="A234" s="8" t="s">
        <v>99</v>
      </c>
      <c r="B234" s="25" t="str">
        <f t="shared" si="9"/>
        <v>F127I</v>
      </c>
      <c r="C234" s="1" t="s">
        <v>13</v>
      </c>
      <c r="D234" s="1" t="s">
        <v>12</v>
      </c>
      <c r="E234" s="2">
        <v>41978</v>
      </c>
      <c r="F234" s="4">
        <v>42248</v>
      </c>
      <c r="G234" s="21" t="str">
        <f t="shared" si="10"/>
        <v>Filho de F127</v>
      </c>
      <c r="H234" s="7"/>
      <c r="I234" s="1"/>
      <c r="P234"/>
      <c r="S234" s="17" t="s">
        <v>99</v>
      </c>
      <c r="T234" s="20">
        <f>COUNTIF($S$2:S234,S234)-1</f>
        <v>1</v>
      </c>
      <c r="U234" s="20" t="str">
        <f t="shared" si="11"/>
        <v>F127I</v>
      </c>
    </row>
    <row r="235" spans="1:21" x14ac:dyDescent="0.25">
      <c r="A235" s="8" t="s">
        <v>83</v>
      </c>
      <c r="B235" s="25" t="str">
        <f t="shared" si="9"/>
        <v>F76I</v>
      </c>
      <c r="C235" s="1" t="s">
        <v>6</v>
      </c>
      <c r="D235" s="1" t="s">
        <v>12</v>
      </c>
      <c r="E235" s="2">
        <v>41978</v>
      </c>
      <c r="F235" s="4">
        <v>42248</v>
      </c>
      <c r="G235" s="21" t="str">
        <f t="shared" si="10"/>
        <v>Filho de F76</v>
      </c>
      <c r="H235" s="7"/>
      <c r="I235" s="1"/>
      <c r="P235"/>
      <c r="S235" s="17" t="s">
        <v>83</v>
      </c>
      <c r="T235" s="20">
        <f>COUNTIF($S$2:S235,S235)-1</f>
        <v>1</v>
      </c>
      <c r="U235" s="20" t="str">
        <f t="shared" si="11"/>
        <v>F76I</v>
      </c>
    </row>
    <row r="236" spans="1:21" x14ac:dyDescent="0.25">
      <c r="A236" s="8" t="s">
        <v>125</v>
      </c>
      <c r="B236" s="25" t="str">
        <f t="shared" si="9"/>
        <v>F113I</v>
      </c>
      <c r="C236" s="1" t="s">
        <v>6</v>
      </c>
      <c r="D236" s="1" t="s">
        <v>12</v>
      </c>
      <c r="E236" s="2">
        <v>41978</v>
      </c>
      <c r="F236" s="4">
        <v>42248</v>
      </c>
      <c r="G236" s="21" t="str">
        <f t="shared" si="10"/>
        <v>Filho de F113</v>
      </c>
      <c r="H236" s="7"/>
      <c r="I236" s="1"/>
      <c r="P236"/>
      <c r="S236" s="17" t="s">
        <v>125</v>
      </c>
      <c r="T236" s="20">
        <f>COUNTIF($S$2:S236,S236)-1</f>
        <v>1</v>
      </c>
      <c r="U236" s="20" t="str">
        <f t="shared" si="11"/>
        <v>F113I</v>
      </c>
    </row>
    <row r="237" spans="1:21" x14ac:dyDescent="0.25">
      <c r="A237" s="8" t="s">
        <v>75</v>
      </c>
      <c r="B237" s="25" t="str">
        <f t="shared" si="9"/>
        <v>F33I</v>
      </c>
      <c r="C237" s="1" t="s">
        <v>6</v>
      </c>
      <c r="D237" s="1" t="s">
        <v>9</v>
      </c>
      <c r="E237" s="2">
        <v>41983</v>
      </c>
      <c r="F237" s="4">
        <v>42248</v>
      </c>
      <c r="G237" s="21" t="str">
        <f t="shared" si="10"/>
        <v>Filha de F33</v>
      </c>
      <c r="H237" s="7"/>
      <c r="I237" s="1"/>
      <c r="P237"/>
      <c r="S237" s="17" t="s">
        <v>75</v>
      </c>
      <c r="T237" s="20">
        <f>COUNTIF($S$2:S237,S237)-1</f>
        <v>1</v>
      </c>
      <c r="U237" s="20" t="str">
        <f t="shared" si="11"/>
        <v>F33I</v>
      </c>
    </row>
    <row r="238" spans="1:21" x14ac:dyDescent="0.25">
      <c r="A238" s="8" t="s">
        <v>77</v>
      </c>
      <c r="B238" s="25" t="str">
        <f t="shared" si="9"/>
        <v>F74I</v>
      </c>
      <c r="C238" s="1" t="s">
        <v>6</v>
      </c>
      <c r="D238" s="1" t="s">
        <v>9</v>
      </c>
      <c r="E238" s="2">
        <v>41983</v>
      </c>
      <c r="F238" s="4">
        <v>42248</v>
      </c>
      <c r="G238" s="21" t="str">
        <f t="shared" si="10"/>
        <v>Filha de F74</v>
      </c>
      <c r="H238" s="7"/>
      <c r="I238" s="1"/>
      <c r="P238"/>
      <c r="S238" s="17" t="s">
        <v>77</v>
      </c>
      <c r="T238" s="20">
        <f>COUNTIF($S$2:S238,S238)-1</f>
        <v>1</v>
      </c>
      <c r="U238" s="20" t="str">
        <f t="shared" si="11"/>
        <v>F74I</v>
      </c>
    </row>
    <row r="239" spans="1:21" x14ac:dyDescent="0.25">
      <c r="A239" s="8" t="s">
        <v>79</v>
      </c>
      <c r="B239" s="25" t="str">
        <f t="shared" si="9"/>
        <v>F08I</v>
      </c>
      <c r="C239" s="1" t="s">
        <v>6</v>
      </c>
      <c r="D239" s="1" t="s">
        <v>12</v>
      </c>
      <c r="E239" s="2">
        <v>41983</v>
      </c>
      <c r="F239" s="4">
        <v>42248</v>
      </c>
      <c r="G239" s="21" t="str">
        <f t="shared" si="10"/>
        <v>Filho de F08</v>
      </c>
      <c r="H239" s="7"/>
      <c r="I239" s="1"/>
      <c r="P239"/>
      <c r="S239" s="17" t="s">
        <v>79</v>
      </c>
      <c r="T239" s="20">
        <f>COUNTIF($S$2:S239,S239)-1</f>
        <v>1</v>
      </c>
      <c r="U239" s="20" t="str">
        <f t="shared" si="11"/>
        <v>F08I</v>
      </c>
    </row>
    <row r="240" spans="1:21" x14ac:dyDescent="0.25">
      <c r="A240" s="8" t="s">
        <v>66</v>
      </c>
      <c r="B240" s="25" t="str">
        <f t="shared" si="9"/>
        <v>F107I</v>
      </c>
      <c r="C240" s="1" t="s">
        <v>6</v>
      </c>
      <c r="D240" s="1" t="s">
        <v>12</v>
      </c>
      <c r="E240" s="2">
        <v>41987</v>
      </c>
      <c r="F240" s="4">
        <v>42248</v>
      </c>
      <c r="G240" s="21" t="str">
        <f t="shared" si="10"/>
        <v>Filho de F107</v>
      </c>
      <c r="H240" s="7"/>
      <c r="I240" s="1"/>
      <c r="P240"/>
      <c r="S240" s="17" t="s">
        <v>66</v>
      </c>
      <c r="T240" s="20">
        <f>COUNTIF($S$2:S240,S240)-1</f>
        <v>1</v>
      </c>
      <c r="U240" s="20" t="str">
        <f t="shared" si="11"/>
        <v>F107I</v>
      </c>
    </row>
    <row r="241" spans="1:21" x14ac:dyDescent="0.25">
      <c r="A241" s="8" t="s">
        <v>152</v>
      </c>
      <c r="B241" s="25" t="str">
        <f t="shared" si="9"/>
        <v>F71I</v>
      </c>
      <c r="C241" s="1" t="s">
        <v>6</v>
      </c>
      <c r="D241" s="1" t="s">
        <v>12</v>
      </c>
      <c r="E241" s="2">
        <v>41987</v>
      </c>
      <c r="F241" s="4">
        <v>42248</v>
      </c>
      <c r="G241" s="21" t="str">
        <f t="shared" si="10"/>
        <v>Filho de F71</v>
      </c>
      <c r="H241" s="7"/>
      <c r="I241" s="1"/>
      <c r="P241"/>
      <c r="S241" s="17" t="s">
        <v>152</v>
      </c>
      <c r="T241" s="20">
        <f>COUNTIF($S$2:S241,S241)-1</f>
        <v>1</v>
      </c>
      <c r="U241" s="20" t="str">
        <f t="shared" si="11"/>
        <v>F71I</v>
      </c>
    </row>
    <row r="242" spans="1:21" x14ac:dyDescent="0.25">
      <c r="A242" s="8" t="s">
        <v>82</v>
      </c>
      <c r="B242" s="25" t="str">
        <f t="shared" si="9"/>
        <v>F60I</v>
      </c>
      <c r="C242" s="1" t="s">
        <v>6</v>
      </c>
      <c r="D242" s="1" t="s">
        <v>12</v>
      </c>
      <c r="E242" s="2">
        <v>41991</v>
      </c>
      <c r="F242" s="4">
        <v>42248</v>
      </c>
      <c r="G242" s="21" t="str">
        <f t="shared" si="10"/>
        <v>Filho de F60</v>
      </c>
      <c r="H242" s="7"/>
      <c r="I242" s="1"/>
      <c r="P242"/>
      <c r="S242" s="17" t="s">
        <v>82</v>
      </c>
      <c r="T242" s="20">
        <f>COUNTIF($S$2:S242,S242)-1</f>
        <v>1</v>
      </c>
      <c r="U242" s="20" t="str">
        <f t="shared" si="11"/>
        <v>F60I</v>
      </c>
    </row>
    <row r="243" spans="1:21" x14ac:dyDescent="0.25">
      <c r="A243" s="8" t="s">
        <v>149</v>
      </c>
      <c r="B243" s="25" t="str">
        <f t="shared" si="9"/>
        <v>F31I</v>
      </c>
      <c r="C243" s="1" t="s">
        <v>13</v>
      </c>
      <c r="D243" s="1" t="s">
        <v>12</v>
      </c>
      <c r="E243" s="2">
        <v>41993</v>
      </c>
      <c r="F243" s="4">
        <v>42248</v>
      </c>
      <c r="G243" s="21" t="str">
        <f t="shared" si="10"/>
        <v>Filho de F31</v>
      </c>
      <c r="H243" s="7"/>
      <c r="I243" s="1"/>
      <c r="P243"/>
      <c r="S243" s="17" t="s">
        <v>149</v>
      </c>
      <c r="T243" s="20">
        <f>COUNTIF($S$2:S243,S243)-1</f>
        <v>1</v>
      </c>
      <c r="U243" s="20" t="str">
        <f t="shared" si="11"/>
        <v>F31I</v>
      </c>
    </row>
    <row r="244" spans="1:21" x14ac:dyDescent="0.25">
      <c r="A244" s="8" t="s">
        <v>68</v>
      </c>
      <c r="B244" s="25" t="str">
        <f t="shared" si="9"/>
        <v>F87I</v>
      </c>
      <c r="C244" s="1" t="s">
        <v>6</v>
      </c>
      <c r="D244" s="1" t="s">
        <v>12</v>
      </c>
      <c r="E244" s="2">
        <v>41993</v>
      </c>
      <c r="F244" s="4">
        <v>42248</v>
      </c>
      <c r="G244" s="21" t="str">
        <f t="shared" si="10"/>
        <v>Filho de F87</v>
      </c>
      <c r="H244" s="7"/>
      <c r="I244" s="1"/>
      <c r="P244"/>
      <c r="S244" s="17" t="s">
        <v>68</v>
      </c>
      <c r="T244" s="20">
        <f>COUNTIF($S$2:S244,S244)-1</f>
        <v>1</v>
      </c>
      <c r="U244" s="20" t="str">
        <f t="shared" si="11"/>
        <v>F87I</v>
      </c>
    </row>
    <row r="245" spans="1:21" x14ac:dyDescent="0.25">
      <c r="A245" s="8" t="s">
        <v>114</v>
      </c>
      <c r="B245" s="25" t="str">
        <f t="shared" si="9"/>
        <v>F18I</v>
      </c>
      <c r="C245" s="1" t="s">
        <v>6</v>
      </c>
      <c r="D245" s="1" t="s">
        <v>12</v>
      </c>
      <c r="E245" s="2">
        <v>41997</v>
      </c>
      <c r="F245" s="4">
        <v>42248</v>
      </c>
      <c r="G245" s="21" t="str">
        <f t="shared" si="10"/>
        <v>Filho de F18</v>
      </c>
      <c r="H245" s="7"/>
      <c r="I245" s="1"/>
      <c r="P245"/>
      <c r="S245" s="17" t="s">
        <v>114</v>
      </c>
      <c r="T245" s="20">
        <f>COUNTIF($S$2:S245,S245)-1</f>
        <v>1</v>
      </c>
      <c r="U245" s="20" t="str">
        <f t="shared" si="11"/>
        <v>F18I</v>
      </c>
    </row>
    <row r="246" spans="1:21" x14ac:dyDescent="0.25">
      <c r="A246" s="8" t="s">
        <v>155</v>
      </c>
      <c r="B246" s="25" t="str">
        <f t="shared" si="9"/>
        <v>F67I</v>
      </c>
      <c r="C246" s="1" t="s">
        <v>13</v>
      </c>
      <c r="D246" s="1" t="s">
        <v>12</v>
      </c>
      <c r="E246" s="2">
        <v>41997</v>
      </c>
      <c r="F246" s="4">
        <v>42248</v>
      </c>
      <c r="G246" s="21" t="str">
        <f t="shared" si="10"/>
        <v>Filho de F67</v>
      </c>
      <c r="H246" s="7"/>
      <c r="I246" s="1"/>
      <c r="P246"/>
      <c r="S246" s="17" t="s">
        <v>155</v>
      </c>
      <c r="T246" s="20">
        <f>COUNTIF($S$2:S246,S246)-1</f>
        <v>1</v>
      </c>
      <c r="U246" s="20" t="str">
        <f t="shared" si="11"/>
        <v>F67I</v>
      </c>
    </row>
    <row r="247" spans="1:21" x14ac:dyDescent="0.25">
      <c r="A247" s="8" t="s">
        <v>50</v>
      </c>
      <c r="B247" s="25" t="str">
        <f t="shared" si="9"/>
        <v>F34I</v>
      </c>
      <c r="C247" s="1" t="s">
        <v>6</v>
      </c>
      <c r="D247" s="1" t="s">
        <v>9</v>
      </c>
      <c r="E247" s="2">
        <v>41997</v>
      </c>
      <c r="F247" s="4">
        <v>42248</v>
      </c>
      <c r="G247" s="21" t="str">
        <f t="shared" si="10"/>
        <v>Filha de F34</v>
      </c>
      <c r="H247" s="7"/>
      <c r="I247" s="1"/>
      <c r="P247"/>
      <c r="S247" s="17" t="s">
        <v>50</v>
      </c>
      <c r="T247" s="20">
        <f>COUNTIF($S$2:S247,S247)-1</f>
        <v>1</v>
      </c>
      <c r="U247" s="20" t="str">
        <f t="shared" si="11"/>
        <v>F34I</v>
      </c>
    </row>
    <row r="248" spans="1:21" x14ac:dyDescent="0.25">
      <c r="A248" s="8" t="s">
        <v>110</v>
      </c>
      <c r="B248" s="25" t="str">
        <f t="shared" si="9"/>
        <v>F108I</v>
      </c>
      <c r="C248" s="1" t="s">
        <v>13</v>
      </c>
      <c r="D248" s="1" t="s">
        <v>12</v>
      </c>
      <c r="E248" s="2">
        <v>41998</v>
      </c>
      <c r="F248" s="4">
        <v>42248</v>
      </c>
      <c r="G248" s="21" t="str">
        <f t="shared" si="10"/>
        <v>Filho de F108</v>
      </c>
      <c r="H248" s="7"/>
      <c r="I248" s="1"/>
      <c r="P248"/>
      <c r="S248" s="17" t="s">
        <v>110</v>
      </c>
      <c r="T248" s="20">
        <f>COUNTIF($S$2:S248,S248)-1</f>
        <v>1</v>
      </c>
      <c r="U248" s="20" t="str">
        <f t="shared" si="11"/>
        <v>F108I</v>
      </c>
    </row>
    <row r="249" spans="1:21" x14ac:dyDescent="0.25">
      <c r="A249" s="8" t="s">
        <v>156</v>
      </c>
      <c r="B249" s="25" t="str">
        <f t="shared" si="9"/>
        <v>F86I</v>
      </c>
      <c r="C249" s="1" t="s">
        <v>13</v>
      </c>
      <c r="D249" s="1" t="s">
        <v>9</v>
      </c>
      <c r="E249" s="2">
        <v>42002</v>
      </c>
      <c r="F249" s="4">
        <v>42248</v>
      </c>
      <c r="G249" s="21" t="str">
        <f t="shared" si="10"/>
        <v>Filha de F86</v>
      </c>
      <c r="H249" s="7"/>
      <c r="I249" s="1"/>
      <c r="P249"/>
      <c r="S249" s="17" t="s">
        <v>156</v>
      </c>
      <c r="T249" s="20">
        <f>COUNTIF($S$2:S249,S249)-1</f>
        <v>1</v>
      </c>
      <c r="U249" s="20" t="str">
        <f t="shared" si="11"/>
        <v>F86I</v>
      </c>
    </row>
    <row r="250" spans="1:21" x14ac:dyDescent="0.25">
      <c r="A250" s="8" t="s">
        <v>136</v>
      </c>
      <c r="B250" s="25" t="str">
        <f t="shared" si="9"/>
        <v>F68I</v>
      </c>
      <c r="C250" s="1" t="s">
        <v>6</v>
      </c>
      <c r="D250" s="1" t="s">
        <v>12</v>
      </c>
      <c r="E250" s="2">
        <v>42002</v>
      </c>
      <c r="F250" s="4">
        <v>42248</v>
      </c>
      <c r="G250" s="21" t="str">
        <f t="shared" si="10"/>
        <v>Filho de F68</v>
      </c>
      <c r="H250" s="7"/>
      <c r="I250" s="1"/>
      <c r="P250"/>
      <c r="S250" s="17" t="s">
        <v>136</v>
      </c>
      <c r="T250" s="20">
        <f>COUNTIF($S$2:S250,S250)-1</f>
        <v>1</v>
      </c>
      <c r="U250" s="20" t="str">
        <f t="shared" si="11"/>
        <v>F68I</v>
      </c>
    </row>
    <row r="251" spans="1:21" x14ac:dyDescent="0.25">
      <c r="A251" s="8" t="s">
        <v>144</v>
      </c>
      <c r="B251" s="25" t="str">
        <f t="shared" si="9"/>
        <v>F134I</v>
      </c>
      <c r="C251" s="1" t="s">
        <v>13</v>
      </c>
      <c r="D251" s="1" t="s">
        <v>9</v>
      </c>
      <c r="E251" s="2">
        <v>42002</v>
      </c>
      <c r="F251" s="4">
        <v>42248</v>
      </c>
      <c r="G251" s="21" t="str">
        <f t="shared" si="10"/>
        <v>Filha de F134</v>
      </c>
      <c r="H251" s="7"/>
      <c r="I251" s="1"/>
      <c r="P251"/>
      <c r="S251" s="17" t="s">
        <v>144</v>
      </c>
      <c r="T251" s="20">
        <f>COUNTIF($S$2:S251,S251)-1</f>
        <v>1</v>
      </c>
      <c r="U251" s="20" t="str">
        <f t="shared" si="11"/>
        <v>F134I</v>
      </c>
    </row>
    <row r="252" spans="1:21" x14ac:dyDescent="0.25">
      <c r="A252" s="8" t="s">
        <v>141</v>
      </c>
      <c r="B252" s="25" t="str">
        <f t="shared" si="9"/>
        <v>F92I</v>
      </c>
      <c r="C252" s="1" t="s">
        <v>6</v>
      </c>
      <c r="D252" s="1" t="s">
        <v>9</v>
      </c>
      <c r="E252" s="2">
        <v>42004</v>
      </c>
      <c r="F252" s="4">
        <v>42248</v>
      </c>
      <c r="G252" s="21" t="str">
        <f t="shared" si="10"/>
        <v>Filha de F92</v>
      </c>
      <c r="H252" s="7"/>
      <c r="I252" s="1"/>
      <c r="P252"/>
      <c r="S252" s="17" t="s">
        <v>141</v>
      </c>
      <c r="T252" s="20">
        <f>COUNTIF($S$2:S252,S252)-1</f>
        <v>1</v>
      </c>
      <c r="U252" s="20" t="str">
        <f t="shared" si="11"/>
        <v>F92I</v>
      </c>
    </row>
    <row r="253" spans="1:21" x14ac:dyDescent="0.25">
      <c r="A253" s="8" t="s">
        <v>98</v>
      </c>
      <c r="B253" s="25" t="str">
        <f t="shared" si="9"/>
        <v>F10I</v>
      </c>
      <c r="C253" s="1" t="s">
        <v>6</v>
      </c>
      <c r="D253" s="1" t="s">
        <v>12</v>
      </c>
      <c r="E253" s="2">
        <v>42004</v>
      </c>
      <c r="F253" s="4">
        <v>42248</v>
      </c>
      <c r="G253" s="21" t="str">
        <f t="shared" si="10"/>
        <v>Filho de F10</v>
      </c>
      <c r="H253" s="7"/>
      <c r="I253" s="1"/>
      <c r="P253"/>
      <c r="S253" s="17" t="s">
        <v>98</v>
      </c>
      <c r="T253" s="20">
        <f>COUNTIF($S$2:S253,S253)-1</f>
        <v>1</v>
      </c>
      <c r="U253" s="20" t="str">
        <f t="shared" si="11"/>
        <v>F10I</v>
      </c>
    </row>
    <row r="254" spans="1:21" x14ac:dyDescent="0.25">
      <c r="A254" s="8" t="s">
        <v>34</v>
      </c>
      <c r="B254" s="25" t="str">
        <f t="shared" si="9"/>
        <v>N172I</v>
      </c>
      <c r="C254" s="1" t="s">
        <v>13</v>
      </c>
      <c r="D254" s="1" t="s">
        <v>12</v>
      </c>
      <c r="E254" s="2">
        <v>42005</v>
      </c>
      <c r="F254" s="4">
        <v>42278</v>
      </c>
      <c r="G254" s="21" t="str">
        <f t="shared" si="10"/>
        <v>Filho de N172</v>
      </c>
      <c r="H254" s="7"/>
      <c r="I254" s="1"/>
      <c r="P254"/>
      <c r="S254" s="17" t="s">
        <v>34</v>
      </c>
      <c r="T254" s="20">
        <f>COUNTIF($S$2:S254,S254)-1</f>
        <v>1</v>
      </c>
      <c r="U254" s="20" t="str">
        <f t="shared" si="11"/>
        <v>N172I</v>
      </c>
    </row>
    <row r="255" spans="1:21" x14ac:dyDescent="0.25">
      <c r="A255" s="8" t="s">
        <v>47</v>
      </c>
      <c r="B255" s="25" t="str">
        <f t="shared" si="9"/>
        <v>F114I</v>
      </c>
      <c r="C255" s="1" t="s">
        <v>13</v>
      </c>
      <c r="D255" s="1" t="s">
        <v>9</v>
      </c>
      <c r="E255" s="2">
        <v>42006</v>
      </c>
      <c r="F255" s="4">
        <v>42278</v>
      </c>
      <c r="G255" s="21" t="str">
        <f t="shared" si="10"/>
        <v>Filha de F114</v>
      </c>
      <c r="H255" s="7"/>
      <c r="I255" s="1"/>
      <c r="P255"/>
      <c r="S255" s="17" t="s">
        <v>47</v>
      </c>
      <c r="T255" s="20">
        <f>COUNTIF($S$2:S255,S255)-1</f>
        <v>1</v>
      </c>
      <c r="U255" s="20" t="str">
        <f t="shared" si="11"/>
        <v>F114I</v>
      </c>
    </row>
    <row r="256" spans="1:21" x14ac:dyDescent="0.25">
      <c r="A256" s="8" t="s">
        <v>42</v>
      </c>
      <c r="B256" s="25" t="str">
        <f t="shared" si="9"/>
        <v>F83I</v>
      </c>
      <c r="C256" s="1" t="s">
        <v>13</v>
      </c>
      <c r="D256" s="1" t="s">
        <v>12</v>
      </c>
      <c r="E256" s="2">
        <v>42007</v>
      </c>
      <c r="F256" s="4">
        <v>42278</v>
      </c>
      <c r="G256" s="21" t="str">
        <f t="shared" si="10"/>
        <v>Filho de F83</v>
      </c>
      <c r="H256" s="7"/>
      <c r="I256" s="1"/>
      <c r="P256"/>
      <c r="S256" s="17" t="s">
        <v>42</v>
      </c>
      <c r="T256" s="20">
        <f>COUNTIF($S$2:S256,S256)-1</f>
        <v>1</v>
      </c>
      <c r="U256" s="20" t="str">
        <f t="shared" si="11"/>
        <v>F83I</v>
      </c>
    </row>
    <row r="257" spans="1:21" x14ac:dyDescent="0.25">
      <c r="A257" s="8" t="s">
        <v>31</v>
      </c>
      <c r="B257" s="25" t="str">
        <f t="shared" si="9"/>
        <v>F21I</v>
      </c>
      <c r="C257" s="1" t="s">
        <v>6</v>
      </c>
      <c r="D257" s="1" t="s">
        <v>12</v>
      </c>
      <c r="E257" s="2">
        <v>42007</v>
      </c>
      <c r="F257" s="4">
        <v>42278</v>
      </c>
      <c r="G257" s="21" t="str">
        <f t="shared" si="10"/>
        <v>Filho de F21</v>
      </c>
      <c r="H257" s="7"/>
      <c r="I257" s="1"/>
      <c r="P257"/>
      <c r="S257" s="17" t="s">
        <v>31</v>
      </c>
      <c r="T257" s="20">
        <f>COUNTIF($S$2:S257,S257)-1</f>
        <v>1</v>
      </c>
      <c r="U257" s="20" t="str">
        <f t="shared" si="11"/>
        <v>F21I</v>
      </c>
    </row>
    <row r="258" spans="1:21" x14ac:dyDescent="0.25">
      <c r="A258" s="8" t="s">
        <v>93</v>
      </c>
      <c r="B258" s="25" t="str">
        <f t="shared" ref="B258:B321" si="12">U258</f>
        <v>F136I</v>
      </c>
      <c r="C258" s="1" t="s">
        <v>6</v>
      </c>
      <c r="D258" s="1" t="s">
        <v>12</v>
      </c>
      <c r="E258" s="2">
        <v>42009</v>
      </c>
      <c r="F258" s="4">
        <v>42278</v>
      </c>
      <c r="G258" s="21" t="str">
        <f t="shared" ref="G258:G321" si="13">IF(T258=0,"",IF(T258=1,IF(D258="Macho","Filho de "&amp;A258,"Filha de "&amp;A258),IF(T258=2,IF(D258="Macho","Neto de "&amp;A258,"Neta de "&amp;A258),IF(D258="Macho","Bisneto de "&amp;A258,"Bisneta de "&amp;A258))))</f>
        <v>Filho de F136</v>
      </c>
      <c r="H258" s="7"/>
      <c r="I258" s="1"/>
      <c r="P258"/>
      <c r="S258" s="17" t="s">
        <v>93</v>
      </c>
      <c r="T258" s="20">
        <f>COUNTIF($S$2:S258,S258)-1</f>
        <v>1</v>
      </c>
      <c r="U258" s="20" t="str">
        <f t="shared" si="11"/>
        <v>F136I</v>
      </c>
    </row>
    <row r="259" spans="1:21" x14ac:dyDescent="0.25">
      <c r="A259" s="8" t="s">
        <v>132</v>
      </c>
      <c r="B259" s="25" t="str">
        <f t="shared" si="12"/>
        <v>N173I</v>
      </c>
      <c r="C259" s="1" t="s">
        <v>6</v>
      </c>
      <c r="D259" s="1" t="s">
        <v>9</v>
      </c>
      <c r="E259" s="2">
        <v>42009</v>
      </c>
      <c r="F259" s="4">
        <v>42278</v>
      </c>
      <c r="G259" s="21" t="str">
        <f t="shared" si="13"/>
        <v>Filha de N173</v>
      </c>
      <c r="H259" s="7"/>
      <c r="I259" s="1"/>
      <c r="P259"/>
      <c r="S259" s="17" t="s">
        <v>132</v>
      </c>
      <c r="T259" s="20">
        <f>COUNTIF($S$2:S259,S259)-1</f>
        <v>1</v>
      </c>
      <c r="U259" s="20" t="str">
        <f t="shared" ref="U259:U322" si="14">IF(T259=0,S259,IF(T259=1, S259&amp;"I",IF(T259=2, S259&amp;"II",IF(T259=3, S259&amp;"III"))))</f>
        <v>N173I</v>
      </c>
    </row>
    <row r="260" spans="1:21" x14ac:dyDescent="0.25">
      <c r="A260" s="8" t="s">
        <v>138</v>
      </c>
      <c r="B260" s="25" t="str">
        <f t="shared" si="12"/>
        <v>F82I</v>
      </c>
      <c r="C260" s="1" t="s">
        <v>6</v>
      </c>
      <c r="D260" s="1" t="s">
        <v>12</v>
      </c>
      <c r="E260" s="2">
        <v>42011</v>
      </c>
      <c r="F260" s="4">
        <v>42278</v>
      </c>
      <c r="G260" s="21" t="str">
        <f t="shared" si="13"/>
        <v>Filho de F82</v>
      </c>
      <c r="H260" s="7"/>
      <c r="I260" s="1"/>
      <c r="P260"/>
      <c r="S260" s="17" t="s">
        <v>138</v>
      </c>
      <c r="T260" s="20">
        <f>COUNTIF($S$2:S260,S260)-1</f>
        <v>1</v>
      </c>
      <c r="U260" s="20" t="str">
        <f t="shared" si="14"/>
        <v>F82I</v>
      </c>
    </row>
    <row r="261" spans="1:21" x14ac:dyDescent="0.25">
      <c r="A261" s="8" t="s">
        <v>41</v>
      </c>
      <c r="B261" s="25" t="str">
        <f t="shared" si="12"/>
        <v>F135I</v>
      </c>
      <c r="C261" s="1" t="s">
        <v>6</v>
      </c>
      <c r="D261" s="1" t="s">
        <v>12</v>
      </c>
      <c r="E261" s="2">
        <v>42011</v>
      </c>
      <c r="F261" s="4">
        <v>42278</v>
      </c>
      <c r="G261" s="21" t="str">
        <f t="shared" si="13"/>
        <v>Filho de F135</v>
      </c>
      <c r="H261" s="7"/>
      <c r="I261" s="1"/>
      <c r="P261"/>
      <c r="S261" s="17" t="s">
        <v>41</v>
      </c>
      <c r="T261" s="20">
        <f>COUNTIF($S$2:S261,S261)-1</f>
        <v>1</v>
      </c>
      <c r="U261" s="20" t="str">
        <f t="shared" si="14"/>
        <v>F135I</v>
      </c>
    </row>
    <row r="262" spans="1:21" x14ac:dyDescent="0.25">
      <c r="A262" s="8" t="s">
        <v>91</v>
      </c>
      <c r="B262" s="25" t="str">
        <f t="shared" si="12"/>
        <v>F133I</v>
      </c>
      <c r="C262" s="1" t="s">
        <v>13</v>
      </c>
      <c r="D262" s="1" t="s">
        <v>9</v>
      </c>
      <c r="E262" s="2">
        <v>42013</v>
      </c>
      <c r="F262" s="4">
        <v>42278</v>
      </c>
      <c r="G262" s="21" t="str">
        <f t="shared" si="13"/>
        <v>Filha de F133</v>
      </c>
      <c r="H262" s="7"/>
      <c r="I262" s="1"/>
      <c r="P262"/>
      <c r="S262" s="17" t="s">
        <v>91</v>
      </c>
      <c r="T262" s="20">
        <f>COUNTIF($S$2:S262,S262)-1</f>
        <v>1</v>
      </c>
      <c r="U262" s="20" t="str">
        <f t="shared" si="14"/>
        <v>F133I</v>
      </c>
    </row>
    <row r="263" spans="1:21" x14ac:dyDescent="0.25">
      <c r="A263" s="8" t="s">
        <v>129</v>
      </c>
      <c r="B263" s="25" t="str">
        <f t="shared" si="12"/>
        <v>F129I</v>
      </c>
      <c r="C263" s="1" t="s">
        <v>13</v>
      </c>
      <c r="D263" s="1" t="s">
        <v>9</v>
      </c>
      <c r="E263" s="2">
        <v>42014</v>
      </c>
      <c r="F263" s="4">
        <v>42278</v>
      </c>
      <c r="G263" s="21" t="str">
        <f t="shared" si="13"/>
        <v>Filha de F129</v>
      </c>
      <c r="H263" s="7"/>
      <c r="I263" s="1"/>
      <c r="P263"/>
      <c r="S263" s="17" t="s">
        <v>129</v>
      </c>
      <c r="T263" s="20">
        <f>COUNTIF($S$2:S263,S263)-1</f>
        <v>1</v>
      </c>
      <c r="U263" s="20" t="str">
        <f t="shared" si="14"/>
        <v>F129I</v>
      </c>
    </row>
    <row r="264" spans="1:21" x14ac:dyDescent="0.25">
      <c r="A264" s="8" t="s">
        <v>209</v>
      </c>
      <c r="B264" s="25" t="str">
        <f t="shared" si="12"/>
        <v>F181</v>
      </c>
      <c r="C264" s="1" t="s">
        <v>13</v>
      </c>
      <c r="D264" s="1" t="s">
        <v>12</v>
      </c>
      <c r="E264" s="2">
        <v>42014</v>
      </c>
      <c r="F264" s="4">
        <v>42278</v>
      </c>
      <c r="G264" s="21" t="str">
        <f t="shared" si="13"/>
        <v/>
      </c>
      <c r="H264" s="7"/>
      <c r="I264" s="1"/>
      <c r="P264"/>
      <c r="S264" s="17" t="s">
        <v>209</v>
      </c>
      <c r="T264" s="20">
        <f>COUNTIF($S$2:S264,S264)-1</f>
        <v>0</v>
      </c>
      <c r="U264" s="20" t="str">
        <f t="shared" si="14"/>
        <v>F181</v>
      </c>
    </row>
    <row r="265" spans="1:21" x14ac:dyDescent="0.25">
      <c r="A265" s="8" t="s">
        <v>48</v>
      </c>
      <c r="B265" s="25" t="str">
        <f t="shared" si="12"/>
        <v>F99I</v>
      </c>
      <c r="C265" s="1" t="s">
        <v>13</v>
      </c>
      <c r="D265" s="1" t="s">
        <v>12</v>
      </c>
      <c r="E265" s="2">
        <v>42014</v>
      </c>
      <c r="F265" s="4">
        <v>42278</v>
      </c>
      <c r="G265" s="21" t="str">
        <f t="shared" si="13"/>
        <v>Filho de F99</v>
      </c>
      <c r="H265" s="7"/>
      <c r="I265" s="1"/>
      <c r="P265"/>
      <c r="S265" s="17" t="s">
        <v>48</v>
      </c>
      <c r="T265" s="20">
        <f>COUNTIF($S$2:S265,S265)-1</f>
        <v>1</v>
      </c>
      <c r="U265" s="20" t="str">
        <f t="shared" si="14"/>
        <v>F99I</v>
      </c>
    </row>
    <row r="266" spans="1:21" x14ac:dyDescent="0.25">
      <c r="A266" s="8" t="s">
        <v>150</v>
      </c>
      <c r="B266" s="25" t="str">
        <f t="shared" si="12"/>
        <v>F62I</v>
      </c>
      <c r="C266" s="1" t="s">
        <v>13</v>
      </c>
      <c r="D266" s="1" t="s">
        <v>12</v>
      </c>
      <c r="E266" s="2">
        <v>42014</v>
      </c>
      <c r="F266" s="4">
        <v>42278</v>
      </c>
      <c r="G266" s="21" t="str">
        <f t="shared" si="13"/>
        <v>Filho de F62</v>
      </c>
      <c r="H266" s="7"/>
      <c r="I266" s="1"/>
      <c r="P266"/>
      <c r="S266" s="17" t="s">
        <v>150</v>
      </c>
      <c r="T266" s="20">
        <f>COUNTIF($S$2:S266,S266)-1</f>
        <v>1</v>
      </c>
      <c r="U266" s="20" t="str">
        <f t="shared" si="14"/>
        <v>F62I</v>
      </c>
    </row>
    <row r="267" spans="1:21" x14ac:dyDescent="0.25">
      <c r="A267" s="8" t="s">
        <v>143</v>
      </c>
      <c r="B267" s="25" t="str">
        <f t="shared" si="12"/>
        <v>F116I</v>
      </c>
      <c r="C267" s="1" t="s">
        <v>13</v>
      </c>
      <c r="D267" s="1" t="s">
        <v>12</v>
      </c>
      <c r="E267" s="2">
        <v>42016</v>
      </c>
      <c r="F267" s="4">
        <v>42278</v>
      </c>
      <c r="G267" s="21" t="str">
        <f t="shared" si="13"/>
        <v>Filho de F116</v>
      </c>
      <c r="H267" s="7" t="s">
        <v>161</v>
      </c>
      <c r="I267" s="1"/>
      <c r="P267"/>
      <c r="S267" s="17" t="s">
        <v>143</v>
      </c>
      <c r="T267" s="20">
        <f>COUNTIF($S$2:S267,S267)-1</f>
        <v>1</v>
      </c>
      <c r="U267" s="20" t="str">
        <f t="shared" si="14"/>
        <v>F116I</v>
      </c>
    </row>
    <row r="268" spans="1:21" x14ac:dyDescent="0.25">
      <c r="A268" s="8" t="s">
        <v>10</v>
      </c>
      <c r="B268" s="25" t="str">
        <f t="shared" si="12"/>
        <v>F163I</v>
      </c>
      <c r="C268" s="1" t="s">
        <v>13</v>
      </c>
      <c r="D268" s="1" t="s">
        <v>12</v>
      </c>
      <c r="E268" s="2">
        <v>42016</v>
      </c>
      <c r="F268" s="4">
        <v>42278</v>
      </c>
      <c r="G268" s="21" t="str">
        <f t="shared" si="13"/>
        <v>Filho de F163</v>
      </c>
      <c r="H268" s="7"/>
      <c r="I268" s="1"/>
      <c r="P268"/>
      <c r="S268" s="17" t="s">
        <v>10</v>
      </c>
      <c r="T268" s="20">
        <f>COUNTIF($S$2:S268,S268)-1</f>
        <v>1</v>
      </c>
      <c r="U268" s="20" t="str">
        <f t="shared" si="14"/>
        <v>F163I</v>
      </c>
    </row>
    <row r="269" spans="1:21" x14ac:dyDescent="0.25">
      <c r="A269" s="8" t="s">
        <v>210</v>
      </c>
      <c r="B269" s="25" t="str">
        <f t="shared" si="12"/>
        <v>F179</v>
      </c>
      <c r="C269" s="1" t="s">
        <v>13</v>
      </c>
      <c r="D269" s="1" t="s">
        <v>12</v>
      </c>
      <c r="E269" s="2">
        <v>42017</v>
      </c>
      <c r="F269" s="4">
        <v>42278</v>
      </c>
      <c r="G269" s="21" t="str">
        <f t="shared" si="13"/>
        <v/>
      </c>
      <c r="H269" s="7"/>
      <c r="I269" s="1"/>
      <c r="P269"/>
      <c r="S269" s="17" t="s">
        <v>210</v>
      </c>
      <c r="T269" s="20">
        <f>COUNTIF($S$2:S269,S269)-1</f>
        <v>0</v>
      </c>
      <c r="U269" s="20" t="str">
        <f t="shared" si="14"/>
        <v>F179</v>
      </c>
    </row>
    <row r="270" spans="1:21" x14ac:dyDescent="0.25">
      <c r="A270" s="8" t="s">
        <v>135</v>
      </c>
      <c r="B270" s="25" t="str">
        <f t="shared" si="12"/>
        <v>F149I</v>
      </c>
      <c r="C270" s="1" t="s">
        <v>13</v>
      </c>
      <c r="D270" s="1" t="s">
        <v>9</v>
      </c>
      <c r="E270" s="2">
        <v>42017</v>
      </c>
      <c r="F270" s="4">
        <v>42278</v>
      </c>
      <c r="G270" s="21" t="str">
        <f t="shared" si="13"/>
        <v>Filha de F149</v>
      </c>
      <c r="H270" s="7"/>
      <c r="I270" s="1"/>
      <c r="P270"/>
      <c r="S270" s="17" t="s">
        <v>135</v>
      </c>
      <c r="T270" s="20">
        <f>COUNTIF($S$2:S270,S270)-1</f>
        <v>1</v>
      </c>
      <c r="U270" s="20" t="str">
        <f t="shared" si="14"/>
        <v>F149I</v>
      </c>
    </row>
    <row r="271" spans="1:21" x14ac:dyDescent="0.25">
      <c r="A271" s="8" t="s">
        <v>70</v>
      </c>
      <c r="B271" s="25" t="str">
        <f t="shared" si="12"/>
        <v>F12I</v>
      </c>
      <c r="C271" s="1" t="s">
        <v>13</v>
      </c>
      <c r="D271" s="1" t="s">
        <v>12</v>
      </c>
      <c r="E271" s="2">
        <v>42019</v>
      </c>
      <c r="F271" s="4">
        <v>42278</v>
      </c>
      <c r="G271" s="21" t="str">
        <f t="shared" si="13"/>
        <v>Filho de F12</v>
      </c>
      <c r="H271" s="7"/>
      <c r="I271" s="1"/>
      <c r="P271"/>
      <c r="S271" s="17" t="s">
        <v>70</v>
      </c>
      <c r="T271" s="20">
        <f>COUNTIF($S$2:S271,S271)-1</f>
        <v>1</v>
      </c>
      <c r="U271" s="20" t="str">
        <f t="shared" si="14"/>
        <v>F12I</v>
      </c>
    </row>
    <row r="272" spans="1:21" x14ac:dyDescent="0.25">
      <c r="A272" s="8" t="s">
        <v>211</v>
      </c>
      <c r="B272" s="25" t="str">
        <f t="shared" si="12"/>
        <v>F63</v>
      </c>
      <c r="C272" s="1" t="s">
        <v>13</v>
      </c>
      <c r="D272" s="1" t="s">
        <v>9</v>
      </c>
      <c r="E272" s="2">
        <v>42020</v>
      </c>
      <c r="F272" s="4">
        <v>42278</v>
      </c>
      <c r="G272" s="21" t="str">
        <f t="shared" si="13"/>
        <v/>
      </c>
      <c r="H272" s="7"/>
      <c r="I272" s="1"/>
      <c r="P272"/>
      <c r="S272" s="17" t="s">
        <v>211</v>
      </c>
      <c r="T272" s="20">
        <f>COUNTIF($S$2:S272,S272)-1</f>
        <v>0</v>
      </c>
      <c r="U272" s="20" t="str">
        <f t="shared" si="14"/>
        <v>F63</v>
      </c>
    </row>
    <row r="273" spans="1:21" x14ac:dyDescent="0.25">
      <c r="A273" s="8" t="s">
        <v>120</v>
      </c>
      <c r="B273" s="25" t="str">
        <f t="shared" si="12"/>
        <v>N059I</v>
      </c>
      <c r="C273" s="1" t="s">
        <v>13</v>
      </c>
      <c r="D273" s="1" t="s">
        <v>9</v>
      </c>
      <c r="E273" s="2">
        <v>42020</v>
      </c>
      <c r="F273" s="4">
        <v>42278</v>
      </c>
      <c r="G273" s="21" t="str">
        <f t="shared" si="13"/>
        <v>Filha de N059</v>
      </c>
      <c r="H273" s="7"/>
      <c r="I273" s="1"/>
      <c r="P273"/>
      <c r="S273" s="17" t="s">
        <v>120</v>
      </c>
      <c r="T273" s="20">
        <f>COUNTIF($S$2:S273,S273)-1</f>
        <v>1</v>
      </c>
      <c r="U273" s="20" t="str">
        <f t="shared" si="14"/>
        <v>N059I</v>
      </c>
    </row>
    <row r="274" spans="1:21" x14ac:dyDescent="0.25">
      <c r="A274" s="8" t="s">
        <v>62</v>
      </c>
      <c r="B274" s="25" t="str">
        <f t="shared" si="12"/>
        <v>N174I</v>
      </c>
      <c r="C274" s="1" t="s">
        <v>13</v>
      </c>
      <c r="D274" s="1" t="s">
        <v>9</v>
      </c>
      <c r="E274" s="2">
        <v>42020</v>
      </c>
      <c r="F274" s="4">
        <v>42278</v>
      </c>
      <c r="G274" s="21" t="str">
        <f t="shared" si="13"/>
        <v>Filha de N174</v>
      </c>
      <c r="H274" s="7"/>
      <c r="I274" s="1"/>
      <c r="P274"/>
      <c r="S274" s="17" t="s">
        <v>62</v>
      </c>
      <c r="T274" s="20">
        <f>COUNTIF($S$2:S274,S274)-1</f>
        <v>1</v>
      </c>
      <c r="U274" s="20" t="str">
        <f t="shared" si="14"/>
        <v>N174I</v>
      </c>
    </row>
    <row r="275" spans="1:21" x14ac:dyDescent="0.25">
      <c r="A275" s="8" t="s">
        <v>126</v>
      </c>
      <c r="B275" s="25" t="str">
        <f t="shared" si="12"/>
        <v>F77I</v>
      </c>
      <c r="C275" s="1" t="s">
        <v>13</v>
      </c>
      <c r="D275" s="1" t="s">
        <v>12</v>
      </c>
      <c r="E275" s="2">
        <v>42021</v>
      </c>
      <c r="F275" s="4">
        <v>42278</v>
      </c>
      <c r="G275" s="21" t="str">
        <f t="shared" si="13"/>
        <v>Filho de F77</v>
      </c>
      <c r="H275" s="7"/>
      <c r="I275" s="1"/>
      <c r="P275"/>
      <c r="S275" s="17" t="s">
        <v>126</v>
      </c>
      <c r="T275" s="20">
        <f>COUNTIF($S$2:S275,S275)-1</f>
        <v>1</v>
      </c>
      <c r="U275" s="20" t="str">
        <f t="shared" si="14"/>
        <v>F77I</v>
      </c>
    </row>
    <row r="276" spans="1:21" x14ac:dyDescent="0.25">
      <c r="A276" s="8" t="s">
        <v>55</v>
      </c>
      <c r="B276" s="25" t="str">
        <f t="shared" si="12"/>
        <v>F13I</v>
      </c>
      <c r="C276" s="1" t="s">
        <v>13</v>
      </c>
      <c r="D276" s="1" t="s">
        <v>12</v>
      </c>
      <c r="E276" s="2">
        <v>42021</v>
      </c>
      <c r="F276" s="4">
        <v>42278</v>
      </c>
      <c r="G276" s="21" t="str">
        <f t="shared" si="13"/>
        <v>Filho de F13</v>
      </c>
      <c r="H276" s="7"/>
      <c r="I276" s="1"/>
      <c r="P276"/>
      <c r="S276" s="17" t="s">
        <v>55</v>
      </c>
      <c r="T276" s="20">
        <f>COUNTIF($S$2:S276,S276)-1</f>
        <v>1</v>
      </c>
      <c r="U276" s="20" t="str">
        <f t="shared" si="14"/>
        <v>F13I</v>
      </c>
    </row>
    <row r="277" spans="1:21" x14ac:dyDescent="0.25">
      <c r="A277" s="8" t="s">
        <v>57</v>
      </c>
      <c r="B277" s="25" t="str">
        <f t="shared" si="12"/>
        <v>F43I</v>
      </c>
      <c r="C277" s="1" t="s">
        <v>13</v>
      </c>
      <c r="D277" s="1" t="s">
        <v>12</v>
      </c>
      <c r="E277" s="2">
        <v>42023</v>
      </c>
      <c r="F277" s="4">
        <v>42278</v>
      </c>
      <c r="G277" s="21" t="str">
        <f t="shared" si="13"/>
        <v>Filho de F43</v>
      </c>
      <c r="H277" s="7"/>
      <c r="I277" s="1"/>
      <c r="P277"/>
      <c r="S277" s="17" t="s">
        <v>57</v>
      </c>
      <c r="T277" s="20">
        <f>COUNTIF($S$2:S277,S277)-1</f>
        <v>1</v>
      </c>
      <c r="U277" s="20" t="str">
        <f t="shared" si="14"/>
        <v>F43I</v>
      </c>
    </row>
    <row r="278" spans="1:21" x14ac:dyDescent="0.25">
      <c r="A278" s="8" t="s">
        <v>37</v>
      </c>
      <c r="B278" s="25" t="str">
        <f t="shared" si="12"/>
        <v>F29I</v>
      </c>
      <c r="C278" s="1" t="s">
        <v>13</v>
      </c>
      <c r="D278" s="1" t="s">
        <v>12</v>
      </c>
      <c r="E278" s="2">
        <v>42023</v>
      </c>
      <c r="F278" s="4">
        <v>42278</v>
      </c>
      <c r="G278" s="21" t="str">
        <f t="shared" si="13"/>
        <v>Filho de F29</v>
      </c>
      <c r="H278" s="7"/>
      <c r="I278" s="1"/>
      <c r="P278"/>
      <c r="S278" s="17" t="s">
        <v>37</v>
      </c>
      <c r="T278" s="20">
        <f>COUNTIF($S$2:S278,S278)-1</f>
        <v>1</v>
      </c>
      <c r="U278" s="20" t="str">
        <f t="shared" si="14"/>
        <v>F29I</v>
      </c>
    </row>
    <row r="279" spans="1:21" x14ac:dyDescent="0.25">
      <c r="A279" s="8" t="s">
        <v>45</v>
      </c>
      <c r="B279" s="25" t="str">
        <f t="shared" si="12"/>
        <v>F80I</v>
      </c>
      <c r="C279" s="1" t="s">
        <v>6</v>
      </c>
      <c r="D279" s="1" t="s">
        <v>12</v>
      </c>
      <c r="E279" s="2">
        <v>42024</v>
      </c>
      <c r="F279" s="4">
        <v>42278</v>
      </c>
      <c r="G279" s="21" t="str">
        <f t="shared" si="13"/>
        <v>Filho de F80</v>
      </c>
      <c r="H279" s="7"/>
      <c r="I279" s="1"/>
      <c r="P279"/>
      <c r="S279" s="17" t="s">
        <v>45</v>
      </c>
      <c r="T279" s="20">
        <f>COUNTIF($S$2:S279,S279)-1</f>
        <v>1</v>
      </c>
      <c r="U279" s="20" t="str">
        <f t="shared" si="14"/>
        <v>F80I</v>
      </c>
    </row>
    <row r="280" spans="1:21" x14ac:dyDescent="0.25">
      <c r="A280" s="8" t="s">
        <v>20</v>
      </c>
      <c r="B280" s="25" t="str">
        <f t="shared" si="12"/>
        <v>N178I</v>
      </c>
      <c r="C280" s="1" t="s">
        <v>6</v>
      </c>
      <c r="D280" s="1" t="s">
        <v>12</v>
      </c>
      <c r="E280" s="2">
        <v>42025</v>
      </c>
      <c r="F280" s="4">
        <v>42278</v>
      </c>
      <c r="G280" s="21" t="str">
        <f t="shared" si="13"/>
        <v>Filho de N178</v>
      </c>
      <c r="H280" s="7"/>
      <c r="I280" s="1"/>
      <c r="P280"/>
      <c r="S280" s="17" t="s">
        <v>20</v>
      </c>
      <c r="T280" s="20">
        <f>COUNTIF($S$2:S280,S280)-1</f>
        <v>1</v>
      </c>
      <c r="U280" s="20" t="str">
        <f t="shared" si="14"/>
        <v>N178I</v>
      </c>
    </row>
    <row r="281" spans="1:21" x14ac:dyDescent="0.25">
      <c r="A281" s="8" t="s">
        <v>145</v>
      </c>
      <c r="B281" s="25" t="str">
        <f t="shared" si="12"/>
        <v>F84I</v>
      </c>
      <c r="C281" s="1" t="s">
        <v>6</v>
      </c>
      <c r="D281" s="1" t="s">
        <v>9</v>
      </c>
      <c r="E281" s="2">
        <v>42027</v>
      </c>
      <c r="F281" s="4">
        <v>42278</v>
      </c>
      <c r="G281" s="21" t="str">
        <f t="shared" si="13"/>
        <v>Filha de F84</v>
      </c>
      <c r="H281" s="7"/>
      <c r="I281" s="1"/>
      <c r="P281"/>
      <c r="S281" s="17" t="s">
        <v>145</v>
      </c>
      <c r="T281" s="20">
        <f>COUNTIF($S$2:S281,S281)-1</f>
        <v>1</v>
      </c>
      <c r="U281" s="20" t="str">
        <f t="shared" si="14"/>
        <v>F84I</v>
      </c>
    </row>
    <row r="282" spans="1:21" x14ac:dyDescent="0.25">
      <c r="A282" s="8" t="s">
        <v>212</v>
      </c>
      <c r="B282" s="25" t="str">
        <f t="shared" si="12"/>
        <v>F002</v>
      </c>
      <c r="C282" s="1" t="s">
        <v>6</v>
      </c>
      <c r="D282" s="1" t="s">
        <v>12</v>
      </c>
      <c r="E282" s="2">
        <v>42040</v>
      </c>
      <c r="F282" s="4">
        <v>42309</v>
      </c>
      <c r="G282" s="21" t="str">
        <f t="shared" si="13"/>
        <v/>
      </c>
      <c r="H282" s="7"/>
      <c r="I282" s="1"/>
      <c r="P282"/>
      <c r="S282" s="17" t="s">
        <v>212</v>
      </c>
      <c r="T282" s="20">
        <f>COUNTIF($S$2:S282,S282)-1</f>
        <v>0</v>
      </c>
      <c r="U282" s="20" t="str">
        <f t="shared" si="14"/>
        <v>F002</v>
      </c>
    </row>
    <row r="283" spans="1:21" x14ac:dyDescent="0.25">
      <c r="A283" s="8" t="s">
        <v>213</v>
      </c>
      <c r="B283" s="25" t="str">
        <f t="shared" si="12"/>
        <v>N08</v>
      </c>
      <c r="C283" s="1" t="s">
        <v>6</v>
      </c>
      <c r="D283" s="1" t="s">
        <v>9</v>
      </c>
      <c r="E283" s="2">
        <v>42091</v>
      </c>
      <c r="F283" s="4">
        <v>42309</v>
      </c>
      <c r="G283" s="21" t="str">
        <f t="shared" si="13"/>
        <v/>
      </c>
      <c r="H283" s="7"/>
      <c r="I283" s="1"/>
      <c r="P283"/>
      <c r="S283" s="17" t="s">
        <v>213</v>
      </c>
      <c r="T283" s="20">
        <f>COUNTIF($S$2:S283,S283)-1</f>
        <v>0</v>
      </c>
      <c r="U283" s="20" t="str">
        <f t="shared" si="14"/>
        <v>N08</v>
      </c>
    </row>
    <row r="284" spans="1:21" x14ac:dyDescent="0.25">
      <c r="A284" s="8" t="s">
        <v>38</v>
      </c>
      <c r="B284" s="25" t="str">
        <f t="shared" si="12"/>
        <v>F101II</v>
      </c>
      <c r="C284" s="1" t="s">
        <v>13</v>
      </c>
      <c r="D284" s="1" t="s">
        <v>9</v>
      </c>
      <c r="E284" s="2">
        <v>42156</v>
      </c>
      <c r="F284" s="4">
        <v>42401</v>
      </c>
      <c r="G284" s="21" t="str">
        <f t="shared" si="13"/>
        <v>Neta de F101</v>
      </c>
      <c r="H284" s="7"/>
      <c r="I284" s="1"/>
      <c r="P284"/>
      <c r="S284" s="17" t="s">
        <v>38</v>
      </c>
      <c r="T284" s="20">
        <f>COUNTIF($S$2:S284,S284)-1</f>
        <v>2</v>
      </c>
      <c r="U284" s="20" t="str">
        <f t="shared" si="14"/>
        <v>F101II</v>
      </c>
    </row>
    <row r="285" spans="1:21" x14ac:dyDescent="0.25">
      <c r="A285" s="8" t="s">
        <v>101</v>
      </c>
      <c r="B285" s="25" t="str">
        <f t="shared" si="12"/>
        <v>F91I</v>
      </c>
      <c r="C285" s="1" t="s">
        <v>13</v>
      </c>
      <c r="D285" s="1" t="s">
        <v>9</v>
      </c>
      <c r="E285" s="2">
        <v>42182</v>
      </c>
      <c r="F285" s="4">
        <v>42401</v>
      </c>
      <c r="G285" s="21" t="str">
        <f t="shared" si="13"/>
        <v>Filha de F91</v>
      </c>
      <c r="H285" s="7"/>
      <c r="I285" s="1"/>
      <c r="P285"/>
      <c r="S285" s="17" t="s">
        <v>101</v>
      </c>
      <c r="T285" s="20">
        <f>COUNTIF($S$2:S285,S285)-1</f>
        <v>1</v>
      </c>
      <c r="U285" s="20" t="str">
        <f t="shared" si="14"/>
        <v>F91I</v>
      </c>
    </row>
    <row r="286" spans="1:21" x14ac:dyDescent="0.25">
      <c r="A286" s="8" t="s">
        <v>21</v>
      </c>
      <c r="B286" s="25" t="str">
        <f t="shared" si="12"/>
        <v>F01II</v>
      </c>
      <c r="C286" s="1" t="s">
        <v>13</v>
      </c>
      <c r="D286" s="1" t="s">
        <v>12</v>
      </c>
      <c r="E286" s="2">
        <v>42185</v>
      </c>
      <c r="F286" s="4">
        <v>42401</v>
      </c>
      <c r="G286" s="21" t="str">
        <f t="shared" si="13"/>
        <v>Neto de F01</v>
      </c>
      <c r="H286" s="7"/>
      <c r="I286" s="1"/>
      <c r="P286"/>
      <c r="S286" s="17" t="s">
        <v>21</v>
      </c>
      <c r="T286" s="20">
        <f>COUNTIF($S$2:S286,S286)-1</f>
        <v>2</v>
      </c>
      <c r="U286" s="20" t="str">
        <f t="shared" si="14"/>
        <v>F01II</v>
      </c>
    </row>
    <row r="287" spans="1:21" x14ac:dyDescent="0.25">
      <c r="A287" s="8" t="s">
        <v>142</v>
      </c>
      <c r="B287" s="25" t="str">
        <f t="shared" si="12"/>
        <v>F41I</v>
      </c>
      <c r="C287" s="1" t="s">
        <v>13</v>
      </c>
      <c r="D287" s="1" t="s">
        <v>12</v>
      </c>
      <c r="E287" s="2">
        <v>42185</v>
      </c>
      <c r="F287" s="4">
        <v>42401</v>
      </c>
      <c r="G287" s="21" t="str">
        <f t="shared" si="13"/>
        <v>Filho de F41</v>
      </c>
      <c r="H287" s="7"/>
      <c r="I287" s="1"/>
      <c r="P287"/>
      <c r="S287" s="17" t="s">
        <v>142</v>
      </c>
      <c r="T287" s="20">
        <f>COUNTIF($S$2:S287,S287)-1</f>
        <v>1</v>
      </c>
      <c r="U287" s="20" t="str">
        <f t="shared" si="14"/>
        <v>F41I</v>
      </c>
    </row>
    <row r="288" spans="1:21" x14ac:dyDescent="0.25">
      <c r="A288" s="8" t="s">
        <v>35</v>
      </c>
      <c r="B288" s="25" t="str">
        <f t="shared" si="12"/>
        <v>F97II</v>
      </c>
      <c r="C288" s="1" t="s">
        <v>13</v>
      </c>
      <c r="D288" s="1" t="s">
        <v>12</v>
      </c>
      <c r="E288" s="2">
        <v>42198</v>
      </c>
      <c r="F288" s="4">
        <v>42430</v>
      </c>
      <c r="G288" s="21" t="str">
        <f t="shared" si="13"/>
        <v>Neto de F97</v>
      </c>
      <c r="H288" s="7"/>
      <c r="I288" s="1"/>
      <c r="P288"/>
      <c r="S288" s="17" t="s">
        <v>35</v>
      </c>
      <c r="T288" s="20">
        <f>COUNTIF($S$2:S288,S288)-1</f>
        <v>2</v>
      </c>
      <c r="U288" s="20" t="str">
        <f t="shared" si="14"/>
        <v>F97II</v>
      </c>
    </row>
    <row r="289" spans="1:21" x14ac:dyDescent="0.25">
      <c r="A289" s="8" t="s">
        <v>83</v>
      </c>
      <c r="B289" s="25" t="str">
        <f t="shared" si="12"/>
        <v>F76II</v>
      </c>
      <c r="C289" s="1" t="s">
        <v>13</v>
      </c>
      <c r="D289" s="1" t="s">
        <v>9</v>
      </c>
      <c r="E289" s="2">
        <v>42206</v>
      </c>
      <c r="F289" s="4">
        <v>42430</v>
      </c>
      <c r="G289" s="21" t="str">
        <f t="shared" si="13"/>
        <v>Neta de F76</v>
      </c>
      <c r="H289" s="7"/>
      <c r="I289" s="1"/>
      <c r="P289"/>
      <c r="S289" s="17" t="s">
        <v>83</v>
      </c>
      <c r="T289" s="20">
        <f>COUNTIF($S$2:S289,S289)-1</f>
        <v>2</v>
      </c>
      <c r="U289" s="20" t="str">
        <f t="shared" si="14"/>
        <v>F76II</v>
      </c>
    </row>
    <row r="290" spans="1:21" x14ac:dyDescent="0.25">
      <c r="A290" s="8" t="s">
        <v>155</v>
      </c>
      <c r="B290" s="25" t="str">
        <f t="shared" si="12"/>
        <v>F67II</v>
      </c>
      <c r="C290" s="1" t="s">
        <v>13</v>
      </c>
      <c r="D290" s="1" t="s">
        <v>12</v>
      </c>
      <c r="E290" s="2">
        <v>42207</v>
      </c>
      <c r="F290" s="4">
        <v>42430</v>
      </c>
      <c r="G290" s="21" t="str">
        <f t="shared" si="13"/>
        <v>Neto de F67</v>
      </c>
      <c r="H290" s="7"/>
      <c r="I290" s="1"/>
      <c r="P290"/>
      <c r="S290" s="17" t="s">
        <v>155</v>
      </c>
      <c r="T290" s="20">
        <f>COUNTIF($S$2:S290,S290)-1</f>
        <v>2</v>
      </c>
      <c r="U290" s="20" t="str">
        <f t="shared" si="14"/>
        <v>F67II</v>
      </c>
    </row>
    <row r="291" spans="1:21" x14ac:dyDescent="0.25">
      <c r="A291" s="8" t="s">
        <v>179</v>
      </c>
      <c r="B291" s="25" t="str">
        <f t="shared" si="12"/>
        <v>F46I</v>
      </c>
      <c r="C291" s="1" t="s">
        <v>13</v>
      </c>
      <c r="D291" s="1" t="s">
        <v>12</v>
      </c>
      <c r="E291" s="2">
        <v>42214</v>
      </c>
      <c r="F291" s="4">
        <v>42430</v>
      </c>
      <c r="G291" s="21" t="str">
        <f t="shared" si="13"/>
        <v>Filho de F46</v>
      </c>
      <c r="H291" s="7"/>
      <c r="I291" s="1"/>
      <c r="P291"/>
      <c r="S291" s="17" t="s">
        <v>179</v>
      </c>
      <c r="T291" s="20">
        <f>COUNTIF($S$2:S291,S291)-1</f>
        <v>1</v>
      </c>
      <c r="U291" s="20" t="str">
        <f t="shared" si="14"/>
        <v>F46I</v>
      </c>
    </row>
    <row r="292" spans="1:21" x14ac:dyDescent="0.25">
      <c r="A292" s="8" t="s">
        <v>25</v>
      </c>
      <c r="B292" s="25" t="str">
        <f t="shared" si="12"/>
        <v>F100II</v>
      </c>
      <c r="C292" s="1" t="s">
        <v>13</v>
      </c>
      <c r="D292" s="1" t="s">
        <v>9</v>
      </c>
      <c r="E292" s="2">
        <v>42219</v>
      </c>
      <c r="F292" s="4">
        <v>42461</v>
      </c>
      <c r="G292" s="21" t="str">
        <f t="shared" si="13"/>
        <v>Neta de F100</v>
      </c>
      <c r="H292" s="7"/>
      <c r="I292" s="1"/>
      <c r="P292"/>
      <c r="S292" s="17" t="s">
        <v>25</v>
      </c>
      <c r="T292" s="20">
        <f>COUNTIF($S$2:S292,S292)-1</f>
        <v>2</v>
      </c>
      <c r="U292" s="20" t="str">
        <f t="shared" si="14"/>
        <v>F100II</v>
      </c>
    </row>
    <row r="293" spans="1:21" x14ac:dyDescent="0.25">
      <c r="A293" s="8" t="s">
        <v>100</v>
      </c>
      <c r="B293" s="25" t="str">
        <f t="shared" si="12"/>
        <v>F57II</v>
      </c>
      <c r="C293" s="1" t="s">
        <v>6</v>
      </c>
      <c r="D293" s="1" t="s">
        <v>12</v>
      </c>
      <c r="E293" s="2">
        <v>42220</v>
      </c>
      <c r="F293" s="4">
        <v>42461</v>
      </c>
      <c r="G293" s="21" t="str">
        <f t="shared" si="13"/>
        <v>Neto de F57</v>
      </c>
      <c r="H293" s="7"/>
      <c r="I293" s="1"/>
      <c r="P293"/>
      <c r="S293" s="17" t="s">
        <v>100</v>
      </c>
      <c r="T293" s="20">
        <f>COUNTIF($S$2:S293,S293)-1</f>
        <v>2</v>
      </c>
      <c r="U293" s="20" t="str">
        <f t="shared" si="14"/>
        <v>F57II</v>
      </c>
    </row>
    <row r="294" spans="1:21" x14ac:dyDescent="0.25">
      <c r="A294" s="8" t="s">
        <v>146</v>
      </c>
      <c r="B294" s="25" t="str">
        <f t="shared" si="12"/>
        <v>F36I</v>
      </c>
      <c r="C294" s="1" t="s">
        <v>13</v>
      </c>
      <c r="D294" s="1" t="s">
        <v>9</v>
      </c>
      <c r="E294" s="2">
        <v>42221</v>
      </c>
      <c r="F294" s="4">
        <v>42461</v>
      </c>
      <c r="G294" s="21" t="str">
        <f t="shared" si="13"/>
        <v>Filha de F36</v>
      </c>
      <c r="H294" s="7"/>
      <c r="I294" s="1"/>
      <c r="P294"/>
      <c r="S294" s="17" t="s">
        <v>146</v>
      </c>
      <c r="T294" s="20">
        <f>COUNTIF($S$2:S294,S294)-1</f>
        <v>1</v>
      </c>
      <c r="U294" s="20" t="str">
        <f t="shared" si="14"/>
        <v>F36I</v>
      </c>
    </row>
    <row r="295" spans="1:21" x14ac:dyDescent="0.25">
      <c r="A295" s="8" t="s">
        <v>15</v>
      </c>
      <c r="B295" s="25" t="str">
        <f t="shared" si="12"/>
        <v>F20II</v>
      </c>
      <c r="C295" s="1" t="s">
        <v>13</v>
      </c>
      <c r="D295" s="1" t="s">
        <v>9</v>
      </c>
      <c r="E295" s="2">
        <v>42224</v>
      </c>
      <c r="F295" s="4">
        <v>42461</v>
      </c>
      <c r="G295" s="21" t="str">
        <f t="shared" si="13"/>
        <v>Neta de F20</v>
      </c>
      <c r="H295" s="7"/>
      <c r="I295" s="1"/>
      <c r="P295"/>
      <c r="S295" s="17" t="s">
        <v>15</v>
      </c>
      <c r="T295" s="20">
        <f>COUNTIF($S$2:S295,S295)-1</f>
        <v>2</v>
      </c>
      <c r="U295" s="20" t="str">
        <f t="shared" si="14"/>
        <v>F20II</v>
      </c>
    </row>
    <row r="296" spans="1:21" x14ac:dyDescent="0.25">
      <c r="A296" s="8" t="s">
        <v>114</v>
      </c>
      <c r="B296" s="25" t="str">
        <f t="shared" si="12"/>
        <v>F18II</v>
      </c>
      <c r="C296" s="1" t="s">
        <v>13</v>
      </c>
      <c r="D296" s="1" t="s">
        <v>9</v>
      </c>
      <c r="E296" s="2">
        <v>42230</v>
      </c>
      <c r="F296" s="4">
        <v>42461</v>
      </c>
      <c r="G296" s="21" t="str">
        <f t="shared" si="13"/>
        <v>Neta de F18</v>
      </c>
      <c r="H296" s="7"/>
      <c r="I296" s="1"/>
      <c r="P296"/>
      <c r="S296" s="17" t="s">
        <v>114</v>
      </c>
      <c r="T296" s="20">
        <f>COUNTIF($S$2:S296,S296)-1</f>
        <v>2</v>
      </c>
      <c r="U296" s="20" t="str">
        <f t="shared" si="14"/>
        <v>F18II</v>
      </c>
    </row>
    <row r="297" spans="1:21" x14ac:dyDescent="0.25">
      <c r="A297" s="8" t="s">
        <v>78</v>
      </c>
      <c r="B297" s="25" t="str">
        <f t="shared" si="12"/>
        <v>F11II</v>
      </c>
      <c r="C297" s="1" t="s">
        <v>13</v>
      </c>
      <c r="D297" s="1" t="s">
        <v>12</v>
      </c>
      <c r="E297" s="2">
        <v>42230</v>
      </c>
      <c r="F297" s="4">
        <v>42461</v>
      </c>
      <c r="G297" s="21" t="str">
        <f t="shared" si="13"/>
        <v>Neto de F11</v>
      </c>
      <c r="H297" s="7"/>
      <c r="I297" s="1"/>
      <c r="P297"/>
      <c r="S297" s="17" t="s">
        <v>78</v>
      </c>
      <c r="T297" s="20">
        <f>COUNTIF($S$2:S297,S297)-1</f>
        <v>2</v>
      </c>
      <c r="U297" s="20" t="str">
        <f t="shared" si="14"/>
        <v>F11II</v>
      </c>
    </row>
    <row r="298" spans="1:21" x14ac:dyDescent="0.25">
      <c r="A298" s="8" t="s">
        <v>126</v>
      </c>
      <c r="B298" s="25" t="str">
        <f t="shared" si="12"/>
        <v>F77II</v>
      </c>
      <c r="C298" s="1" t="s">
        <v>13</v>
      </c>
      <c r="D298" s="1" t="s">
        <v>9</v>
      </c>
      <c r="E298" s="2">
        <v>42233</v>
      </c>
      <c r="F298" s="4">
        <v>42461</v>
      </c>
      <c r="G298" s="21" t="str">
        <f t="shared" si="13"/>
        <v>Neta de F77</v>
      </c>
      <c r="H298" s="7"/>
      <c r="I298" s="1"/>
      <c r="P298"/>
      <c r="S298" s="17" t="s">
        <v>126</v>
      </c>
      <c r="T298" s="20">
        <f>COUNTIF($S$2:S298,S298)-1</f>
        <v>2</v>
      </c>
      <c r="U298" s="20" t="str">
        <f t="shared" si="14"/>
        <v>F77II</v>
      </c>
    </row>
    <row r="299" spans="1:21" x14ac:dyDescent="0.25">
      <c r="A299" s="8" t="s">
        <v>92</v>
      </c>
      <c r="B299" s="25" t="str">
        <f t="shared" si="12"/>
        <v>F40I</v>
      </c>
      <c r="C299" s="1" t="s">
        <v>13</v>
      </c>
      <c r="D299" s="1" t="s">
        <v>12</v>
      </c>
      <c r="E299" s="2">
        <v>42235</v>
      </c>
      <c r="F299" s="4">
        <v>42461</v>
      </c>
      <c r="G299" s="21" t="str">
        <f t="shared" si="13"/>
        <v>Filho de F40</v>
      </c>
      <c r="H299" s="7"/>
      <c r="I299" s="1"/>
      <c r="P299"/>
      <c r="S299" s="17" t="s">
        <v>92</v>
      </c>
      <c r="T299" s="20">
        <f>COUNTIF($S$2:S299,S299)-1</f>
        <v>1</v>
      </c>
      <c r="U299" s="20" t="str">
        <f t="shared" si="14"/>
        <v>F40I</v>
      </c>
    </row>
    <row r="300" spans="1:21" x14ac:dyDescent="0.25">
      <c r="A300" s="8" t="s">
        <v>42</v>
      </c>
      <c r="B300" s="25" t="str">
        <f t="shared" si="12"/>
        <v>F83II</v>
      </c>
      <c r="C300" s="1" t="s">
        <v>13</v>
      </c>
      <c r="D300" s="1" t="s">
        <v>9</v>
      </c>
      <c r="E300" s="2">
        <v>42237</v>
      </c>
      <c r="F300" s="4">
        <v>42461</v>
      </c>
      <c r="G300" s="21" t="str">
        <f t="shared" si="13"/>
        <v>Neta de F83</v>
      </c>
      <c r="H300" s="7"/>
      <c r="I300" s="1"/>
      <c r="P300"/>
      <c r="S300" s="17" t="s">
        <v>42</v>
      </c>
      <c r="T300" s="20">
        <f>COUNTIF($S$2:S300,S300)-1</f>
        <v>2</v>
      </c>
      <c r="U300" s="20" t="str">
        <f t="shared" si="14"/>
        <v>F83II</v>
      </c>
    </row>
    <row r="301" spans="1:21" x14ac:dyDescent="0.25">
      <c r="A301" s="8" t="s">
        <v>127</v>
      </c>
      <c r="B301" s="25" t="str">
        <f t="shared" si="12"/>
        <v>F37I</v>
      </c>
      <c r="C301" s="1" t="s">
        <v>13</v>
      </c>
      <c r="D301" s="1" t="s">
        <v>9</v>
      </c>
      <c r="E301" s="2">
        <v>42241</v>
      </c>
      <c r="F301" s="4">
        <v>42461</v>
      </c>
      <c r="G301" s="21" t="str">
        <f t="shared" si="13"/>
        <v>Filha de F37</v>
      </c>
      <c r="H301" s="7"/>
      <c r="I301" s="1"/>
      <c r="P301"/>
      <c r="S301" s="17" t="s">
        <v>127</v>
      </c>
      <c r="T301" s="20">
        <f>COUNTIF($S$2:S301,S301)-1</f>
        <v>1</v>
      </c>
      <c r="U301" s="20" t="str">
        <f t="shared" si="14"/>
        <v>F37I</v>
      </c>
    </row>
    <row r="302" spans="1:21" x14ac:dyDescent="0.25">
      <c r="A302" s="8" t="s">
        <v>61</v>
      </c>
      <c r="B302" s="25" t="str">
        <f t="shared" si="12"/>
        <v>F52II</v>
      </c>
      <c r="C302" s="1" t="s">
        <v>13</v>
      </c>
      <c r="D302" s="1" t="s">
        <v>9</v>
      </c>
      <c r="E302" s="2">
        <v>42241</v>
      </c>
      <c r="F302" s="4">
        <v>42461</v>
      </c>
      <c r="G302" s="21" t="str">
        <f t="shared" si="13"/>
        <v>Neta de F52</v>
      </c>
      <c r="H302" s="7"/>
      <c r="I302" s="1"/>
      <c r="P302"/>
      <c r="S302" s="17" t="s">
        <v>61</v>
      </c>
      <c r="T302" s="20">
        <f>COUNTIF($S$2:S302,S302)-1</f>
        <v>2</v>
      </c>
      <c r="U302" s="20" t="str">
        <f t="shared" si="14"/>
        <v>F52II</v>
      </c>
    </row>
    <row r="303" spans="1:21" x14ac:dyDescent="0.25">
      <c r="A303" s="8" t="s">
        <v>185</v>
      </c>
      <c r="B303" s="25" t="str">
        <f t="shared" si="12"/>
        <v>F35I</v>
      </c>
      <c r="C303" s="1" t="s">
        <v>217</v>
      </c>
      <c r="D303" s="1" t="s">
        <v>9</v>
      </c>
      <c r="E303" s="2">
        <v>42245</v>
      </c>
      <c r="F303" s="4">
        <v>42461</v>
      </c>
      <c r="G303" s="21" t="str">
        <f t="shared" si="13"/>
        <v>Filha de F35</v>
      </c>
      <c r="H303" s="7"/>
      <c r="I303" s="1"/>
      <c r="P303"/>
      <c r="S303" s="17" t="s">
        <v>185</v>
      </c>
      <c r="T303" s="20">
        <f>COUNTIF($S$2:S303,S303)-1</f>
        <v>1</v>
      </c>
      <c r="U303" s="20" t="str">
        <f t="shared" si="14"/>
        <v>F35I</v>
      </c>
    </row>
    <row r="304" spans="1:21" x14ac:dyDescent="0.25">
      <c r="A304" s="8" t="s">
        <v>52</v>
      </c>
      <c r="B304" s="25" t="str">
        <f t="shared" si="12"/>
        <v>F27I</v>
      </c>
      <c r="C304" s="1" t="s">
        <v>217</v>
      </c>
      <c r="D304" s="1" t="s">
        <v>9</v>
      </c>
      <c r="E304" s="2">
        <v>42262</v>
      </c>
      <c r="F304" s="4">
        <v>42491</v>
      </c>
      <c r="G304" s="21" t="str">
        <f t="shared" si="13"/>
        <v>Filha de F27</v>
      </c>
      <c r="H304" s="7"/>
      <c r="I304" s="1"/>
      <c r="P304"/>
      <c r="S304" s="17" t="s">
        <v>52</v>
      </c>
      <c r="T304" s="20">
        <f>COUNTIF($S$2:S304,S304)-1</f>
        <v>1</v>
      </c>
      <c r="U304" s="20" t="str">
        <f t="shared" si="14"/>
        <v>F27I</v>
      </c>
    </row>
    <row r="305" spans="1:21" x14ac:dyDescent="0.25">
      <c r="A305" s="8" t="s">
        <v>67</v>
      </c>
      <c r="B305" s="25" t="str">
        <f t="shared" si="12"/>
        <v>F38II</v>
      </c>
      <c r="C305" s="1" t="s">
        <v>217</v>
      </c>
      <c r="D305" s="1" t="s">
        <v>9</v>
      </c>
      <c r="E305" s="2">
        <v>42266</v>
      </c>
      <c r="F305" s="4">
        <v>42491</v>
      </c>
      <c r="G305" s="21" t="str">
        <f t="shared" si="13"/>
        <v>Neta de F38</v>
      </c>
      <c r="H305" s="7"/>
      <c r="I305" s="1"/>
      <c r="P305"/>
      <c r="S305" s="17" t="s">
        <v>67</v>
      </c>
      <c r="T305" s="20">
        <f>COUNTIF($S$2:S305,S305)-1</f>
        <v>2</v>
      </c>
      <c r="U305" s="20" t="str">
        <f t="shared" si="14"/>
        <v>F38II</v>
      </c>
    </row>
    <row r="306" spans="1:21" x14ac:dyDescent="0.25">
      <c r="A306" s="8" t="s">
        <v>140</v>
      </c>
      <c r="B306" s="25" t="str">
        <f t="shared" si="12"/>
        <v>F23II</v>
      </c>
      <c r="C306" s="1" t="s">
        <v>13</v>
      </c>
      <c r="D306" s="1" t="s">
        <v>9</v>
      </c>
      <c r="E306" s="2">
        <v>42269</v>
      </c>
      <c r="F306" s="4">
        <v>42491</v>
      </c>
      <c r="G306" s="21" t="str">
        <f t="shared" si="13"/>
        <v>Neta de F23</v>
      </c>
      <c r="H306" s="7"/>
      <c r="I306" s="1"/>
      <c r="P306"/>
      <c r="S306" s="17" t="s">
        <v>140</v>
      </c>
      <c r="T306" s="20">
        <f>COUNTIF($S$2:S306,S306)-1</f>
        <v>2</v>
      </c>
      <c r="U306" s="20" t="str">
        <f t="shared" si="14"/>
        <v>F23II</v>
      </c>
    </row>
    <row r="307" spans="1:21" x14ac:dyDescent="0.25">
      <c r="A307" s="8" t="s">
        <v>37</v>
      </c>
      <c r="B307" s="25" t="str">
        <f t="shared" si="12"/>
        <v>F29II</v>
      </c>
      <c r="C307" s="1" t="s">
        <v>13</v>
      </c>
      <c r="D307" s="1" t="s">
        <v>9</v>
      </c>
      <c r="E307" s="2">
        <v>42269</v>
      </c>
      <c r="F307" s="4">
        <v>42491</v>
      </c>
      <c r="G307" s="21" t="str">
        <f t="shared" si="13"/>
        <v>Neta de F29</v>
      </c>
      <c r="H307" s="7"/>
      <c r="I307" s="1"/>
      <c r="P307"/>
      <c r="S307" s="17" t="s">
        <v>37</v>
      </c>
      <c r="T307" s="20">
        <f>COUNTIF($S$2:S307,S307)-1</f>
        <v>2</v>
      </c>
      <c r="U307" s="20" t="str">
        <f t="shared" si="14"/>
        <v>F29II</v>
      </c>
    </row>
    <row r="308" spans="1:21" x14ac:dyDescent="0.25">
      <c r="A308" s="8" t="s">
        <v>102</v>
      </c>
      <c r="B308" s="25" t="str">
        <f>U313</f>
        <v>F54II</v>
      </c>
      <c r="C308" s="1" t="s">
        <v>13</v>
      </c>
      <c r="D308" s="1" t="s">
        <v>12</v>
      </c>
      <c r="E308" s="2">
        <v>42269</v>
      </c>
      <c r="F308" s="4">
        <v>42491</v>
      </c>
      <c r="G308" s="21" t="str">
        <f>IF(T313=0,"",IF(T313=1,IF(D308="Macho","Filho de "&amp;A308,"Filha de "&amp;A308),IF(T313=2,IF(D308="Macho","Neto de "&amp;A308,"Neta de "&amp;A308),IF(D308="Macho","Bisneto de "&amp;A308,"Bisneta de "&amp;A308))))</f>
        <v>Neto de F54</v>
      </c>
      <c r="H308" s="7"/>
      <c r="I308" s="1"/>
      <c r="P308"/>
      <c r="S308" s="17" t="s">
        <v>157</v>
      </c>
      <c r="T308" s="20">
        <f>COUNTIF($S$2:S308,S308)-1</f>
        <v>1</v>
      </c>
      <c r="U308" s="20" t="str">
        <f t="shared" si="14"/>
        <v>F39I</v>
      </c>
    </row>
    <row r="309" spans="1:21" x14ac:dyDescent="0.25">
      <c r="A309" s="8" t="s">
        <v>157</v>
      </c>
      <c r="B309" s="25" t="str">
        <f>U308</f>
        <v>F39I</v>
      </c>
      <c r="C309" s="1" t="s">
        <v>13</v>
      </c>
      <c r="D309" s="1" t="s">
        <v>12</v>
      </c>
      <c r="E309" s="2">
        <v>42271</v>
      </c>
      <c r="F309" s="4">
        <v>42491</v>
      </c>
      <c r="G309" s="21" t="str">
        <f>IF(T308=0,"",IF(T308=1,IF(D309="Macho","Filho de "&amp;A309,"Filha de "&amp;A309),IF(T308=2,IF(D309="Macho","Neto de "&amp;A309,"Neta de "&amp;A309),IF(D309="Macho","Bisneto de "&amp;A309,"Bisneta de "&amp;A309))))</f>
        <v>Filho de F39</v>
      </c>
      <c r="H309" s="7"/>
      <c r="I309" s="15"/>
      <c r="P309"/>
      <c r="S309" s="17" t="s">
        <v>141</v>
      </c>
      <c r="T309" s="20">
        <f>COUNTIF($S$2:S309,S309)-1</f>
        <v>2</v>
      </c>
      <c r="U309" s="20" t="str">
        <f t="shared" si="14"/>
        <v>F92II</v>
      </c>
    </row>
    <row r="310" spans="1:21" x14ac:dyDescent="0.25">
      <c r="A310" s="8" t="s">
        <v>141</v>
      </c>
      <c r="B310" s="25" t="str">
        <f>U309</f>
        <v>F92II</v>
      </c>
      <c r="C310" s="1" t="s">
        <v>13</v>
      </c>
      <c r="D310" s="1" t="s">
        <v>9</v>
      </c>
      <c r="E310" s="2">
        <v>42273</v>
      </c>
      <c r="F310" s="4">
        <v>42491</v>
      </c>
      <c r="G310" s="21" t="str">
        <f>IF(T309=0,"",IF(T309=1,IF(D310="Macho","Filho de "&amp;A310,"Filha de "&amp;A310),IF(T309=2,IF(D310="Macho","Neto de "&amp;A310,"Neta de "&amp;A310),IF(D310="Macho","Bisneto de "&amp;A310,"Bisneta de "&amp;A310))))</f>
        <v>Neta de F92</v>
      </c>
      <c r="H310" s="7"/>
      <c r="I310" s="15"/>
      <c r="P310"/>
      <c r="S310" s="17" t="s">
        <v>138</v>
      </c>
      <c r="T310" s="20">
        <f>COUNTIF($S$2:S310,S310)-1</f>
        <v>2</v>
      </c>
      <c r="U310" s="20" t="str">
        <f t="shared" si="14"/>
        <v>F82II</v>
      </c>
    </row>
    <row r="311" spans="1:21" x14ac:dyDescent="0.25">
      <c r="A311" s="8" t="s">
        <v>138</v>
      </c>
      <c r="B311" s="25" t="str">
        <f>U310</f>
        <v>F82II</v>
      </c>
      <c r="C311" s="1" t="s">
        <v>13</v>
      </c>
      <c r="D311" s="1" t="s">
        <v>9</v>
      </c>
      <c r="E311" s="2">
        <v>42273</v>
      </c>
      <c r="F311" s="4">
        <v>42491</v>
      </c>
      <c r="G311" s="21" t="str">
        <f>IF(T310=0,"",IF(T310=1,IF(D311="Macho","Filho de "&amp;A311,"Filha de "&amp;A311),IF(T310=2,IF(D311="Macho","Neto de "&amp;A311,"Neta de "&amp;A311),IF(D311="Macho","Bisneto de "&amp;A311,"Bisneta de "&amp;A311))))</f>
        <v>Neta de F82</v>
      </c>
      <c r="H311" s="7"/>
      <c r="I311" s="15"/>
      <c r="P311"/>
      <c r="S311" s="17" t="s">
        <v>199</v>
      </c>
      <c r="T311" s="20">
        <f>COUNTIF($S$2:S311,S311)-1</f>
        <v>1</v>
      </c>
      <c r="U311" s="20" t="str">
        <f t="shared" si="14"/>
        <v>F24I</v>
      </c>
    </row>
    <row r="312" spans="1:21" x14ac:dyDescent="0.25">
      <c r="A312" s="8" t="s">
        <v>199</v>
      </c>
      <c r="B312" s="25" t="str">
        <f>U311</f>
        <v>F24I</v>
      </c>
      <c r="C312" s="1" t="s">
        <v>13</v>
      </c>
      <c r="D312" s="1" t="s">
        <v>12</v>
      </c>
      <c r="E312" s="2">
        <v>42273</v>
      </c>
      <c r="F312" s="4">
        <v>42491</v>
      </c>
      <c r="G312" s="21" t="str">
        <f>IF(T311=0,"",IF(T311=1,IF(D312="Macho","Filho de "&amp;A312,"Filha de "&amp;A312),IF(T311=2,IF(D312="Macho","Neto de "&amp;A312,"Neta de "&amp;A312),IF(D312="Macho","Bisneto de "&amp;A312,"Bisneta de "&amp;A312))))</f>
        <v>Filho de F24</v>
      </c>
      <c r="H312" s="7"/>
      <c r="I312" s="15"/>
      <c r="P312"/>
      <c r="S312" s="17" t="s">
        <v>214</v>
      </c>
      <c r="T312" s="20">
        <f>COUNTIF($S$2:S312,S312)-1</f>
        <v>0</v>
      </c>
      <c r="U312" s="20" t="str">
        <f t="shared" si="14"/>
        <v>F55</v>
      </c>
    </row>
    <row r="313" spans="1:21" x14ac:dyDescent="0.25">
      <c r="A313" s="8" t="s">
        <v>214</v>
      </c>
      <c r="B313" s="25" t="str">
        <f>U312</f>
        <v>F55</v>
      </c>
      <c r="C313" s="1" t="s">
        <v>217</v>
      </c>
      <c r="D313" s="1" t="s">
        <v>9</v>
      </c>
      <c r="E313" s="2">
        <v>42276</v>
      </c>
      <c r="F313" s="4">
        <v>42491</v>
      </c>
      <c r="G313" s="21" t="str">
        <f>IF(T312=0,"",IF(T312=1,IF(D313="Macho","Filho de "&amp;A313,"Filha de "&amp;A313),IF(T312=2,IF(D313="Macho","Neto de "&amp;A313,"Neta de "&amp;A313),IF(D313="Macho","Bisneto de "&amp;A313,"Bisneta de "&amp;A313))))</f>
        <v/>
      </c>
      <c r="H313" s="7"/>
      <c r="I313" s="1"/>
      <c r="P313"/>
      <c r="S313" s="17" t="s">
        <v>102</v>
      </c>
      <c r="T313" s="20">
        <f>COUNTIF($S$2:S313,S313)-1</f>
        <v>2</v>
      </c>
      <c r="U313" s="20" t="str">
        <f t="shared" si="14"/>
        <v>F54II</v>
      </c>
    </row>
    <row r="314" spans="1:21" x14ac:dyDescent="0.25">
      <c r="A314" s="8" t="s">
        <v>84</v>
      </c>
      <c r="B314" s="25" t="str">
        <f t="shared" si="12"/>
        <v>F49I</v>
      </c>
      <c r="C314" s="1" t="s">
        <v>13</v>
      </c>
      <c r="D314" s="1" t="s">
        <v>12</v>
      </c>
      <c r="E314" s="2">
        <v>42277</v>
      </c>
      <c r="F314" s="4">
        <v>42491</v>
      </c>
      <c r="G314" s="21" t="str">
        <f t="shared" si="13"/>
        <v>Filho de F49</v>
      </c>
      <c r="H314" s="7"/>
      <c r="I314" s="1"/>
      <c r="P314"/>
      <c r="S314" s="17" t="s">
        <v>84</v>
      </c>
      <c r="T314" s="20">
        <f>COUNTIF($S$2:S314,S314)-1</f>
        <v>1</v>
      </c>
      <c r="U314" s="20" t="str">
        <f t="shared" si="14"/>
        <v>F49I</v>
      </c>
    </row>
    <row r="315" spans="1:21" x14ac:dyDescent="0.25">
      <c r="A315" s="8" t="s">
        <v>75</v>
      </c>
      <c r="B315" s="25" t="str">
        <f t="shared" si="12"/>
        <v>F33II</v>
      </c>
      <c r="C315" s="1" t="s">
        <v>6</v>
      </c>
      <c r="D315" s="1" t="s">
        <v>12</v>
      </c>
      <c r="E315" s="2">
        <v>42277</v>
      </c>
      <c r="F315" s="4">
        <v>42491</v>
      </c>
      <c r="G315" s="21" t="str">
        <f t="shared" si="13"/>
        <v>Neto de F33</v>
      </c>
      <c r="H315" s="7"/>
      <c r="I315" s="1"/>
      <c r="P315"/>
      <c r="S315" s="17" t="s">
        <v>75</v>
      </c>
      <c r="T315" s="20">
        <f>COUNTIF($S$2:S315,S315)-1</f>
        <v>2</v>
      </c>
      <c r="U315" s="20" t="str">
        <f t="shared" si="14"/>
        <v>F33II</v>
      </c>
    </row>
    <row r="316" spans="1:21" x14ac:dyDescent="0.25">
      <c r="A316" s="8" t="s">
        <v>81</v>
      </c>
      <c r="B316" s="25" t="str">
        <f t="shared" si="12"/>
        <v>F65II</v>
      </c>
      <c r="C316" s="1" t="s">
        <v>13</v>
      </c>
      <c r="D316" s="1" t="s">
        <v>12</v>
      </c>
      <c r="E316" s="2">
        <v>42289</v>
      </c>
      <c r="F316" s="4">
        <v>42522</v>
      </c>
      <c r="G316" s="21" t="str">
        <f t="shared" si="13"/>
        <v>Neto de F65</v>
      </c>
      <c r="H316" s="7"/>
      <c r="I316" s="1"/>
      <c r="P316"/>
      <c r="S316" s="17" t="s">
        <v>81</v>
      </c>
      <c r="T316" s="20">
        <f>COUNTIF($S$2:S316,S316)-1</f>
        <v>2</v>
      </c>
      <c r="U316" s="20" t="str">
        <f t="shared" si="14"/>
        <v>F65II</v>
      </c>
    </row>
    <row r="317" spans="1:21" x14ac:dyDescent="0.25">
      <c r="A317" s="8" t="s">
        <v>54</v>
      </c>
      <c r="B317" s="25" t="str">
        <f t="shared" si="12"/>
        <v>F75II</v>
      </c>
      <c r="C317" s="1" t="s">
        <v>13</v>
      </c>
      <c r="D317" s="1" t="s">
        <v>12</v>
      </c>
      <c r="E317" s="2">
        <v>42290</v>
      </c>
      <c r="F317" s="4">
        <v>42522</v>
      </c>
      <c r="G317" s="21" t="str">
        <f t="shared" si="13"/>
        <v>Neto de F75</v>
      </c>
      <c r="H317" s="7"/>
      <c r="I317" s="1"/>
      <c r="P317"/>
      <c r="S317" s="17" t="s">
        <v>54</v>
      </c>
      <c r="T317" s="20">
        <f>COUNTIF($S$2:S317,S317)-1</f>
        <v>2</v>
      </c>
      <c r="U317" s="20" t="str">
        <f t="shared" si="14"/>
        <v>F75II</v>
      </c>
    </row>
    <row r="318" spans="1:21" x14ac:dyDescent="0.25">
      <c r="A318" s="8" t="s">
        <v>215</v>
      </c>
      <c r="B318" s="25" t="str">
        <f t="shared" si="12"/>
        <v>F30</v>
      </c>
      <c r="C318" s="1" t="s">
        <v>13</v>
      </c>
      <c r="D318" s="1" t="s">
        <v>12</v>
      </c>
      <c r="E318" s="2">
        <v>42293</v>
      </c>
      <c r="F318" s="4">
        <v>42522</v>
      </c>
      <c r="G318" s="21" t="str">
        <f t="shared" si="13"/>
        <v/>
      </c>
      <c r="H318" s="7"/>
      <c r="I318" s="1"/>
      <c r="P318"/>
      <c r="S318" s="17" t="s">
        <v>215</v>
      </c>
      <c r="T318" s="20">
        <f>COUNTIF($S$2:S318,S318)-1</f>
        <v>0</v>
      </c>
      <c r="U318" s="20" t="str">
        <f t="shared" si="14"/>
        <v>F30</v>
      </c>
    </row>
    <row r="319" spans="1:21" x14ac:dyDescent="0.25">
      <c r="A319" s="8" t="s">
        <v>77</v>
      </c>
      <c r="B319" s="25" t="str">
        <f t="shared" si="12"/>
        <v>F74II</v>
      </c>
      <c r="C319" s="1" t="s">
        <v>13</v>
      </c>
      <c r="D319" s="1" t="s">
        <v>9</v>
      </c>
      <c r="E319" s="2">
        <v>42293</v>
      </c>
      <c r="F319" s="4">
        <v>42522</v>
      </c>
      <c r="G319" s="21" t="str">
        <f t="shared" si="13"/>
        <v>Neta de F74</v>
      </c>
      <c r="H319" s="7"/>
      <c r="I319" s="1"/>
      <c r="P319"/>
      <c r="S319" s="17" t="s">
        <v>77</v>
      </c>
      <c r="T319" s="20">
        <f>COUNTIF($S$2:S319,S319)-1</f>
        <v>2</v>
      </c>
      <c r="U319" s="20" t="str">
        <f t="shared" si="14"/>
        <v>F74II</v>
      </c>
    </row>
    <row r="320" spans="1:21" x14ac:dyDescent="0.25">
      <c r="A320" s="8" t="s">
        <v>152</v>
      </c>
      <c r="B320" s="25" t="str">
        <f t="shared" si="12"/>
        <v>F71II</v>
      </c>
      <c r="C320" s="1" t="s">
        <v>13</v>
      </c>
      <c r="D320" s="1" t="s">
        <v>9</v>
      </c>
      <c r="E320" s="2">
        <v>42296</v>
      </c>
      <c r="F320" s="4">
        <v>42522</v>
      </c>
      <c r="G320" s="21" t="str">
        <f t="shared" si="13"/>
        <v>Neta de F71</v>
      </c>
      <c r="H320" s="7"/>
      <c r="I320" s="1"/>
      <c r="P320"/>
      <c r="S320" s="17" t="s">
        <v>152</v>
      </c>
      <c r="T320" s="20">
        <f>COUNTIF($S$2:S320,S320)-1</f>
        <v>2</v>
      </c>
      <c r="U320" s="20" t="str">
        <f t="shared" si="14"/>
        <v>F71II</v>
      </c>
    </row>
    <row r="321" spans="1:21" x14ac:dyDescent="0.25">
      <c r="A321" s="8" t="s">
        <v>87</v>
      </c>
      <c r="B321" s="25" t="str">
        <f t="shared" si="12"/>
        <v>F06I</v>
      </c>
      <c r="C321" s="1" t="s">
        <v>13</v>
      </c>
      <c r="D321" s="1" t="s">
        <v>9</v>
      </c>
      <c r="E321" s="2">
        <v>42296</v>
      </c>
      <c r="F321" s="4">
        <v>42522</v>
      </c>
      <c r="G321" s="21" t="str">
        <f t="shared" si="13"/>
        <v>Filha de F06</v>
      </c>
      <c r="H321" s="7"/>
      <c r="I321" s="1"/>
      <c r="P321"/>
      <c r="S321" s="17" t="s">
        <v>87</v>
      </c>
      <c r="T321" s="20">
        <f>COUNTIF($S$2:S321,S321)-1</f>
        <v>1</v>
      </c>
      <c r="U321" s="20" t="str">
        <f t="shared" si="14"/>
        <v>F06I</v>
      </c>
    </row>
    <row r="322" spans="1:21" x14ac:dyDescent="0.25">
      <c r="A322" s="8" t="s">
        <v>180</v>
      </c>
      <c r="B322" s="25" t="str">
        <f t="shared" ref="B322:B344" si="15">U322</f>
        <v>F48I</v>
      </c>
      <c r="C322" s="1" t="s">
        <v>13</v>
      </c>
      <c r="D322" s="1" t="s">
        <v>12</v>
      </c>
      <c r="E322" s="2">
        <v>42296</v>
      </c>
      <c r="F322" s="4">
        <v>42522</v>
      </c>
      <c r="G322" s="21" t="str">
        <f t="shared" ref="G322:G344" si="16">IF(T322=0,"",IF(T322=1,IF(D322="Macho","Filho de "&amp;A322,"Filha de "&amp;A322),IF(T322=2,IF(D322="Macho","Neto de "&amp;A322,"Neta de "&amp;A322),IF(D322="Macho","Bisneto de "&amp;A322,"Bisneta de "&amp;A322))))</f>
        <v>Filho de F48</v>
      </c>
      <c r="H322" s="7"/>
      <c r="I322" s="1"/>
      <c r="P322"/>
      <c r="S322" s="17" t="s">
        <v>180</v>
      </c>
      <c r="T322" s="20">
        <f>COUNTIF($S$2:S322,S322)-1</f>
        <v>1</v>
      </c>
      <c r="U322" s="20" t="str">
        <f t="shared" si="14"/>
        <v>F48I</v>
      </c>
    </row>
    <row r="323" spans="1:21" x14ac:dyDescent="0.25">
      <c r="A323" s="8" t="s">
        <v>176</v>
      </c>
      <c r="B323" s="25" t="str">
        <f t="shared" si="15"/>
        <v>F05I</v>
      </c>
      <c r="C323" s="1" t="s">
        <v>13</v>
      </c>
      <c r="D323" s="1" t="s">
        <v>9</v>
      </c>
      <c r="E323" s="2">
        <v>42300</v>
      </c>
      <c r="F323" s="4">
        <v>42522</v>
      </c>
      <c r="G323" s="21" t="str">
        <f t="shared" si="16"/>
        <v>Filha de F05</v>
      </c>
      <c r="H323" s="7"/>
      <c r="I323" s="1"/>
      <c r="P323"/>
      <c r="S323" s="17" t="s">
        <v>176</v>
      </c>
      <c r="T323" s="20">
        <f>COUNTIF($S$2:S323,S323)-1</f>
        <v>1</v>
      </c>
      <c r="U323" s="20" t="str">
        <f t="shared" ref="U323:U344" si="17">IF(T323=0,S323,IF(T323=1, S323&amp;"I",IF(T323=2, S323&amp;"II",IF(T323=3, S323&amp;"III"))))</f>
        <v>F05I</v>
      </c>
    </row>
    <row r="324" spans="1:21" x14ac:dyDescent="0.25">
      <c r="A324" s="8" t="s">
        <v>145</v>
      </c>
      <c r="B324" s="25" t="str">
        <f t="shared" si="15"/>
        <v>F84II</v>
      </c>
      <c r="C324" s="1" t="s">
        <v>13</v>
      </c>
      <c r="D324" s="1" t="s">
        <v>9</v>
      </c>
      <c r="E324" s="2">
        <v>42300</v>
      </c>
      <c r="F324" s="4">
        <v>42522</v>
      </c>
      <c r="G324" s="21" t="str">
        <f t="shared" si="16"/>
        <v>Neta de F84</v>
      </c>
      <c r="H324" s="7"/>
      <c r="I324" s="1"/>
      <c r="P324"/>
      <c r="S324" s="17" t="s">
        <v>145</v>
      </c>
      <c r="T324" s="20">
        <f>COUNTIF($S$2:S324,S324)-1</f>
        <v>2</v>
      </c>
      <c r="U324" s="20" t="str">
        <f t="shared" si="17"/>
        <v>F84II</v>
      </c>
    </row>
    <row r="325" spans="1:21" x14ac:dyDescent="0.25">
      <c r="A325" s="8" t="s">
        <v>216</v>
      </c>
      <c r="B325" s="25" t="str">
        <f t="shared" si="15"/>
        <v>F53</v>
      </c>
      <c r="C325" s="1" t="s">
        <v>13</v>
      </c>
      <c r="D325" s="1" t="s">
        <v>12</v>
      </c>
      <c r="E325" s="2">
        <v>42300</v>
      </c>
      <c r="F325" s="4">
        <v>42522</v>
      </c>
      <c r="G325" s="21" t="str">
        <f t="shared" si="16"/>
        <v/>
      </c>
      <c r="H325" s="7"/>
      <c r="I325" s="1"/>
      <c r="P325"/>
      <c r="S325" s="17" t="s">
        <v>216</v>
      </c>
      <c r="T325" s="20">
        <f>COUNTIF($S$2:S325,S325)-1</f>
        <v>0</v>
      </c>
      <c r="U325" s="20" t="str">
        <f t="shared" si="17"/>
        <v>F53</v>
      </c>
    </row>
    <row r="326" spans="1:21" x14ac:dyDescent="0.25">
      <c r="A326" s="8" t="s">
        <v>45</v>
      </c>
      <c r="B326" s="25" t="str">
        <f t="shared" si="15"/>
        <v>F80II</v>
      </c>
      <c r="C326" s="1" t="s">
        <v>217</v>
      </c>
      <c r="D326" s="1" t="s">
        <v>12</v>
      </c>
      <c r="E326" s="2">
        <v>42300</v>
      </c>
      <c r="F326" s="4">
        <v>42522</v>
      </c>
      <c r="G326" s="21" t="str">
        <f t="shared" si="16"/>
        <v>Neto de F80</v>
      </c>
      <c r="H326" s="7"/>
      <c r="I326" s="1"/>
      <c r="P326"/>
      <c r="S326" s="17" t="s">
        <v>45</v>
      </c>
      <c r="T326" s="20">
        <f>COUNTIF($S$2:S326,S326)-1</f>
        <v>2</v>
      </c>
      <c r="U326" s="20" t="str">
        <f t="shared" si="17"/>
        <v>F80II</v>
      </c>
    </row>
    <row r="327" spans="1:21" x14ac:dyDescent="0.25">
      <c r="A327" s="8" t="s">
        <v>104</v>
      </c>
      <c r="B327" s="25" t="str">
        <f t="shared" si="15"/>
        <v>F69II</v>
      </c>
      <c r="C327" s="1" t="s">
        <v>217</v>
      </c>
      <c r="D327" s="1" t="s">
        <v>12</v>
      </c>
      <c r="E327" s="2">
        <v>42300</v>
      </c>
      <c r="F327" s="4">
        <v>42522</v>
      </c>
      <c r="G327" s="21" t="str">
        <f t="shared" si="16"/>
        <v>Neto de F69</v>
      </c>
      <c r="H327" s="7"/>
      <c r="I327" s="1"/>
      <c r="P327"/>
      <c r="S327" s="17" t="s">
        <v>104</v>
      </c>
      <c r="T327" s="20">
        <f>COUNTIF($S$2:S327,S327)-1</f>
        <v>2</v>
      </c>
      <c r="U327" s="20" t="str">
        <f t="shared" si="17"/>
        <v>F69II</v>
      </c>
    </row>
    <row r="328" spans="1:21" x14ac:dyDescent="0.25">
      <c r="A328" s="8" t="s">
        <v>59</v>
      </c>
      <c r="B328" s="25" t="str">
        <f t="shared" si="15"/>
        <v>F90I</v>
      </c>
      <c r="C328" s="1" t="s">
        <v>13</v>
      </c>
      <c r="D328" s="1" t="s">
        <v>9</v>
      </c>
      <c r="E328" s="2">
        <v>42304</v>
      </c>
      <c r="F328" s="4">
        <v>42522</v>
      </c>
      <c r="G328" s="21" t="str">
        <f t="shared" si="16"/>
        <v>Filha de F90</v>
      </c>
      <c r="H328" s="7"/>
      <c r="I328" s="1"/>
      <c r="P328"/>
      <c r="S328" s="17" t="s">
        <v>59</v>
      </c>
      <c r="T328" s="20">
        <f>COUNTIF($S$2:S328,S328)-1</f>
        <v>1</v>
      </c>
      <c r="U328" s="20" t="str">
        <f t="shared" si="17"/>
        <v>F90I</v>
      </c>
    </row>
    <row r="329" spans="1:21" x14ac:dyDescent="0.25">
      <c r="A329" s="8" t="s">
        <v>65</v>
      </c>
      <c r="B329" s="25" t="str">
        <f t="shared" si="15"/>
        <v>F15II</v>
      </c>
      <c r="C329" s="1" t="s">
        <v>13</v>
      </c>
      <c r="D329" s="1" t="s">
        <v>12</v>
      </c>
      <c r="E329" s="2">
        <v>42305</v>
      </c>
      <c r="F329" s="4">
        <v>42522</v>
      </c>
      <c r="G329" s="21" t="str">
        <f t="shared" si="16"/>
        <v>Neto de F15</v>
      </c>
      <c r="H329" s="7"/>
      <c r="I329" s="1"/>
      <c r="P329"/>
      <c r="S329" s="17" t="s">
        <v>65</v>
      </c>
      <c r="T329" s="20">
        <f>COUNTIF($S$2:S329,S329)-1</f>
        <v>2</v>
      </c>
      <c r="U329" s="20" t="str">
        <f t="shared" si="17"/>
        <v>F15II</v>
      </c>
    </row>
    <row r="330" spans="1:21" x14ac:dyDescent="0.25">
      <c r="A330" s="8" t="s">
        <v>57</v>
      </c>
      <c r="B330" s="25" t="str">
        <f t="shared" si="15"/>
        <v>F43II</v>
      </c>
      <c r="C330" s="1" t="s">
        <v>217</v>
      </c>
      <c r="D330" s="1" t="s">
        <v>12</v>
      </c>
      <c r="E330" s="2">
        <v>42314</v>
      </c>
      <c r="F330" s="4">
        <v>42552</v>
      </c>
      <c r="G330" s="21" t="str">
        <f t="shared" si="16"/>
        <v>Neto de F43</v>
      </c>
      <c r="H330" s="7"/>
      <c r="I330" s="1"/>
      <c r="P330"/>
      <c r="S330" s="17" t="s">
        <v>57</v>
      </c>
      <c r="T330" s="20">
        <f>COUNTIF($S$2:S330,S330)-1</f>
        <v>2</v>
      </c>
      <c r="U330" s="20" t="str">
        <f t="shared" si="17"/>
        <v>F43II</v>
      </c>
    </row>
    <row r="331" spans="1:21" x14ac:dyDescent="0.25">
      <c r="A331" s="8" t="s">
        <v>43</v>
      </c>
      <c r="B331" s="25" t="str">
        <f t="shared" si="15"/>
        <v>F56I</v>
      </c>
      <c r="C331" s="1" t="s">
        <v>13</v>
      </c>
      <c r="D331" s="1" t="s">
        <v>12</v>
      </c>
      <c r="E331" s="2">
        <v>42317</v>
      </c>
      <c r="F331" s="4">
        <v>42552</v>
      </c>
      <c r="G331" s="21" t="str">
        <f t="shared" si="16"/>
        <v>Filho de F56</v>
      </c>
      <c r="H331" s="7"/>
      <c r="I331" s="1"/>
      <c r="P331"/>
      <c r="S331" s="17" t="s">
        <v>43</v>
      </c>
      <c r="T331" s="20">
        <f>COUNTIF($S$2:S331,S331)-1</f>
        <v>1</v>
      </c>
      <c r="U331" s="20" t="str">
        <f t="shared" si="17"/>
        <v>F56I</v>
      </c>
    </row>
    <row r="332" spans="1:21" x14ac:dyDescent="0.25">
      <c r="A332" s="8" t="s">
        <v>17</v>
      </c>
      <c r="B332" s="25" t="str">
        <f t="shared" si="15"/>
        <v>F03II</v>
      </c>
      <c r="C332" s="1" t="s">
        <v>217</v>
      </c>
      <c r="D332" s="1" t="s">
        <v>9</v>
      </c>
      <c r="E332" s="2">
        <v>42320</v>
      </c>
      <c r="F332" s="4">
        <v>42552</v>
      </c>
      <c r="G332" s="21" t="str">
        <f t="shared" si="16"/>
        <v>Neta de F03</v>
      </c>
      <c r="H332" s="7"/>
      <c r="I332" s="1"/>
      <c r="P332"/>
      <c r="S332" s="17" t="s">
        <v>17</v>
      </c>
      <c r="T332" s="20">
        <f>COUNTIF($S$2:S332,S332)-1</f>
        <v>2</v>
      </c>
      <c r="U332" s="20" t="str">
        <f t="shared" si="17"/>
        <v>F03II</v>
      </c>
    </row>
    <row r="333" spans="1:21" x14ac:dyDescent="0.25">
      <c r="A333" s="8" t="s">
        <v>188</v>
      </c>
      <c r="B333" s="25" t="str">
        <f t="shared" si="15"/>
        <v>F93I</v>
      </c>
      <c r="C333" s="1" t="s">
        <v>217</v>
      </c>
      <c r="D333" s="1" t="s">
        <v>12</v>
      </c>
      <c r="E333" s="2">
        <v>42324</v>
      </c>
      <c r="F333" s="4">
        <v>42552</v>
      </c>
      <c r="G333" s="21" t="str">
        <f t="shared" si="16"/>
        <v>Filho de F93</v>
      </c>
      <c r="H333" s="7"/>
      <c r="I333" s="1"/>
      <c r="P333"/>
      <c r="S333" s="17" t="s">
        <v>188</v>
      </c>
      <c r="T333" s="20">
        <f>COUNTIF($S$2:S333,S333)-1</f>
        <v>1</v>
      </c>
      <c r="U333" s="20" t="str">
        <f t="shared" si="17"/>
        <v>F93I</v>
      </c>
    </row>
    <row r="334" spans="1:21" x14ac:dyDescent="0.25">
      <c r="A334" s="8" t="s">
        <v>36</v>
      </c>
      <c r="B334" s="25" t="str">
        <f t="shared" si="15"/>
        <v>F22II</v>
      </c>
      <c r="C334" s="1" t="s">
        <v>217</v>
      </c>
      <c r="D334" s="1" t="s">
        <v>12</v>
      </c>
      <c r="E334" s="2">
        <v>42327</v>
      </c>
      <c r="F334" s="4">
        <v>42552</v>
      </c>
      <c r="G334" s="21" t="str">
        <f t="shared" si="16"/>
        <v>Neto de F22</v>
      </c>
      <c r="H334" s="7"/>
      <c r="I334" s="1"/>
      <c r="P334"/>
      <c r="S334" s="17" t="s">
        <v>36</v>
      </c>
      <c r="T334" s="20">
        <f>COUNTIF($S$2:S334,S334)-1</f>
        <v>2</v>
      </c>
      <c r="U334" s="20" t="str">
        <f t="shared" si="17"/>
        <v>F22II</v>
      </c>
    </row>
    <row r="335" spans="1:21" x14ac:dyDescent="0.25">
      <c r="A335" s="8" t="s">
        <v>148</v>
      </c>
      <c r="B335" s="25" t="str">
        <f t="shared" si="15"/>
        <v>F09II</v>
      </c>
      <c r="C335" s="1" t="s">
        <v>13</v>
      </c>
      <c r="D335" s="1" t="s">
        <v>12</v>
      </c>
      <c r="E335" s="2">
        <v>42333</v>
      </c>
      <c r="F335" s="4">
        <v>42552</v>
      </c>
      <c r="G335" s="21" t="str">
        <f t="shared" si="16"/>
        <v>Neto de F09</v>
      </c>
      <c r="H335" s="7"/>
      <c r="I335" s="1"/>
      <c r="P335"/>
      <c r="S335" s="17" t="s">
        <v>148</v>
      </c>
      <c r="T335" s="20">
        <f>COUNTIF($S$2:S335,S335)-1</f>
        <v>2</v>
      </c>
      <c r="U335" s="20" t="str">
        <f t="shared" si="17"/>
        <v>F09II</v>
      </c>
    </row>
    <row r="336" spans="1:21" x14ac:dyDescent="0.25">
      <c r="A336" s="8" t="s">
        <v>154</v>
      </c>
      <c r="B336" s="25" t="str">
        <f t="shared" si="15"/>
        <v>F42I</v>
      </c>
      <c r="C336" s="1" t="s">
        <v>217</v>
      </c>
      <c r="D336" s="1" t="s">
        <v>9</v>
      </c>
      <c r="E336" s="2">
        <v>42342</v>
      </c>
      <c r="F336" s="4">
        <v>42583</v>
      </c>
      <c r="G336" s="21" t="str">
        <f t="shared" si="16"/>
        <v>Filha de F42</v>
      </c>
      <c r="H336" s="7"/>
      <c r="I336" s="1"/>
      <c r="P336"/>
      <c r="S336" s="17" t="s">
        <v>154</v>
      </c>
      <c r="T336" s="20">
        <f>COUNTIF($S$2:S336,S336)-1</f>
        <v>1</v>
      </c>
      <c r="U336" s="20" t="str">
        <f t="shared" si="17"/>
        <v>F42I</v>
      </c>
    </row>
    <row r="337" spans="1:21" x14ac:dyDescent="0.25">
      <c r="A337" s="8" t="s">
        <v>89</v>
      </c>
      <c r="B337" s="25" t="str">
        <f t="shared" si="15"/>
        <v>F17II</v>
      </c>
      <c r="C337" s="1" t="s">
        <v>217</v>
      </c>
      <c r="D337" s="1" t="s">
        <v>9</v>
      </c>
      <c r="E337" s="2">
        <v>42342</v>
      </c>
      <c r="F337" s="4">
        <v>42583</v>
      </c>
      <c r="G337" s="21" t="str">
        <f t="shared" si="16"/>
        <v>Neta de F17</v>
      </c>
      <c r="H337" s="7"/>
      <c r="I337" s="1"/>
      <c r="P337"/>
      <c r="S337" s="17" t="s">
        <v>89</v>
      </c>
      <c r="T337" s="20">
        <f>COUNTIF($S$2:S337,S337)-1</f>
        <v>2</v>
      </c>
      <c r="U337" s="20" t="str">
        <f t="shared" si="17"/>
        <v>F17II</v>
      </c>
    </row>
    <row r="338" spans="1:21" x14ac:dyDescent="0.25">
      <c r="A338" s="8" t="s">
        <v>103</v>
      </c>
      <c r="B338" s="25" t="str">
        <f t="shared" si="15"/>
        <v>F44II</v>
      </c>
      <c r="C338" s="1" t="s">
        <v>13</v>
      </c>
      <c r="D338" s="1" t="s">
        <v>12</v>
      </c>
      <c r="E338" s="2">
        <v>42345</v>
      </c>
      <c r="F338" s="4">
        <v>42583</v>
      </c>
      <c r="G338" s="21" t="str">
        <f t="shared" si="16"/>
        <v>Neto de F44</v>
      </c>
      <c r="H338" s="7"/>
      <c r="I338" s="1"/>
      <c r="P338"/>
      <c r="S338" s="17" t="s">
        <v>103</v>
      </c>
      <c r="T338" s="20">
        <f>COUNTIF($S$2:S338,S338)-1</f>
        <v>2</v>
      </c>
      <c r="U338" s="20" t="str">
        <f t="shared" si="17"/>
        <v>F44II</v>
      </c>
    </row>
    <row r="339" spans="1:21" x14ac:dyDescent="0.25">
      <c r="A339" s="8" t="s">
        <v>25</v>
      </c>
      <c r="B339" s="25" t="str">
        <f t="shared" si="15"/>
        <v>F100III</v>
      </c>
      <c r="C339" s="1" t="s">
        <v>13</v>
      </c>
      <c r="D339" s="1" t="s">
        <v>9</v>
      </c>
      <c r="E339" s="2">
        <v>42348</v>
      </c>
      <c r="F339" s="4">
        <v>42583</v>
      </c>
      <c r="G339" s="21" t="str">
        <f t="shared" si="16"/>
        <v>Bisneta de F100</v>
      </c>
      <c r="H339" s="7"/>
      <c r="I339" s="1"/>
      <c r="P339"/>
      <c r="S339" s="17" t="s">
        <v>25</v>
      </c>
      <c r="T339" s="20">
        <f>COUNTIF($S$2:S339,S339)-1</f>
        <v>3</v>
      </c>
      <c r="U339" s="20" t="str">
        <f t="shared" si="17"/>
        <v>F100III</v>
      </c>
    </row>
    <row r="340" spans="1:21" x14ac:dyDescent="0.25">
      <c r="A340" s="8" t="s">
        <v>147</v>
      </c>
      <c r="B340" s="25" t="str">
        <f t="shared" si="15"/>
        <v>F51I</v>
      </c>
      <c r="C340" s="1" t="s">
        <v>217</v>
      </c>
      <c r="D340" s="1" t="s">
        <v>9</v>
      </c>
      <c r="E340" s="2">
        <v>42349</v>
      </c>
      <c r="F340" s="4">
        <v>42583</v>
      </c>
      <c r="G340" s="21" t="str">
        <f t="shared" si="16"/>
        <v>Filha de F51</v>
      </c>
      <c r="H340" s="7"/>
      <c r="I340" s="1"/>
      <c r="P340"/>
      <c r="S340" s="17" t="s">
        <v>147</v>
      </c>
      <c r="T340" s="20">
        <f>COUNTIF($S$2:S340,S340)-1</f>
        <v>1</v>
      </c>
      <c r="U340" s="20" t="str">
        <f t="shared" si="17"/>
        <v>F51I</v>
      </c>
    </row>
    <row r="341" spans="1:21" x14ac:dyDescent="0.25">
      <c r="A341" s="8" t="s">
        <v>167</v>
      </c>
      <c r="B341" s="25" t="str">
        <f t="shared" si="15"/>
        <v>F115I</v>
      </c>
      <c r="C341" s="1" t="s">
        <v>13</v>
      </c>
      <c r="D341" s="1" t="s">
        <v>9</v>
      </c>
      <c r="E341" s="2">
        <v>42351</v>
      </c>
      <c r="F341" s="4">
        <v>42583</v>
      </c>
      <c r="G341" s="21" t="str">
        <f t="shared" si="16"/>
        <v>Filha de F115</v>
      </c>
      <c r="H341" s="7"/>
      <c r="I341" s="1"/>
      <c r="P341"/>
      <c r="S341" s="17" t="s">
        <v>167</v>
      </c>
      <c r="T341" s="20">
        <f>COUNTIF($S$2:S341,S341)-1</f>
        <v>1</v>
      </c>
      <c r="U341" s="20" t="str">
        <f t="shared" si="17"/>
        <v>F115I</v>
      </c>
    </row>
    <row r="342" spans="1:21" x14ac:dyDescent="0.25">
      <c r="A342" s="8" t="s">
        <v>22</v>
      </c>
      <c r="B342" s="25" t="str">
        <f t="shared" si="15"/>
        <v>F96II</v>
      </c>
      <c r="C342" s="1" t="s">
        <v>217</v>
      </c>
      <c r="D342" s="1" t="s">
        <v>9</v>
      </c>
      <c r="E342" s="2">
        <v>42351</v>
      </c>
      <c r="F342" s="4">
        <v>42583</v>
      </c>
      <c r="G342" s="21" t="str">
        <f t="shared" si="16"/>
        <v>Neta de F96</v>
      </c>
      <c r="H342" s="7"/>
      <c r="I342" s="1"/>
      <c r="P342"/>
      <c r="S342" s="17" t="s">
        <v>22</v>
      </c>
      <c r="T342" s="20">
        <f>COUNTIF($S$2:S342,S342)-1</f>
        <v>2</v>
      </c>
      <c r="U342" s="20" t="str">
        <f t="shared" si="17"/>
        <v>F96II</v>
      </c>
    </row>
    <row r="343" spans="1:21" x14ac:dyDescent="0.25">
      <c r="A343" s="8" t="s">
        <v>211</v>
      </c>
      <c r="B343" s="25" t="str">
        <f t="shared" si="15"/>
        <v>F63I</v>
      </c>
      <c r="C343" s="1" t="s">
        <v>217</v>
      </c>
      <c r="D343" s="1" t="s">
        <v>12</v>
      </c>
      <c r="E343" s="2">
        <v>42351</v>
      </c>
      <c r="F343" s="4">
        <v>42583</v>
      </c>
      <c r="G343" s="21" t="str">
        <f t="shared" si="16"/>
        <v>Filho de F63</v>
      </c>
      <c r="H343" s="7"/>
      <c r="I343" s="1"/>
      <c r="P343"/>
      <c r="S343" s="17" t="s">
        <v>211</v>
      </c>
      <c r="T343" s="20">
        <f>COUNTIF($S$2:S343,S343)-1</f>
        <v>1</v>
      </c>
      <c r="U343" s="20" t="str">
        <f t="shared" si="17"/>
        <v>F63I</v>
      </c>
    </row>
    <row r="344" spans="1:21" x14ac:dyDescent="0.25">
      <c r="A344" s="8" t="s">
        <v>48</v>
      </c>
      <c r="B344" s="25" t="str">
        <f t="shared" si="15"/>
        <v>F99II</v>
      </c>
      <c r="C344" s="1" t="s">
        <v>13</v>
      </c>
      <c r="D344" s="1" t="s">
        <v>12</v>
      </c>
      <c r="E344" s="2">
        <v>42359</v>
      </c>
      <c r="F344" s="4">
        <v>42583</v>
      </c>
      <c r="G344" s="21" t="str">
        <f t="shared" si="16"/>
        <v>Neto de F99</v>
      </c>
      <c r="H344" s="7"/>
      <c r="I344" s="1"/>
      <c r="P344"/>
      <c r="S344" s="18" t="s">
        <v>48</v>
      </c>
      <c r="T344" s="20">
        <f>COUNTIF($S$2:S344,S344)-1</f>
        <v>2</v>
      </c>
      <c r="U344" s="20" t="str">
        <f t="shared" si="17"/>
        <v>F99II</v>
      </c>
    </row>
    <row r="345" spans="1:21" x14ac:dyDescent="0.25">
      <c r="A345" s="8"/>
      <c r="B345" s="22"/>
      <c r="C345" s="1"/>
      <c r="D345" s="1"/>
      <c r="E345" s="2"/>
      <c r="F345" s="4"/>
      <c r="G345" s="21"/>
      <c r="H345" s="7"/>
      <c r="I345" s="15"/>
    </row>
  </sheetData>
  <conditionalFormatting sqref="H2:H344">
    <cfRule type="containsText" dxfId="24" priority="4" operator="containsText" text="Abate">
      <formula>NOT(ISERROR(SEARCH("Abate",H2)))</formula>
    </cfRule>
    <cfRule type="containsText" dxfId="23" priority="8" operator="containsText" text="Morreu">
      <formula>NOT(ISERROR(SEARCH("Morreu",H2)))</formula>
    </cfRule>
  </conditionalFormatting>
  <conditionalFormatting sqref="S2:S344">
    <cfRule type="duplicateValues" dxfId="22" priority="1"/>
  </conditionalFormatting>
  <conditionalFormatting sqref="A2:A344">
    <cfRule type="duplicateValues" dxfId="21" priority="9"/>
  </conditionalFormatting>
  <dataValidations count="2">
    <dataValidation type="list" allowBlank="1" showDropDown="1" showInputMessage="1" showErrorMessage="1" sqref="D2:D344" xr:uid="{6123019E-664F-421F-A545-815266B4336E}">
      <formula1>"Macho, Fêmea"</formula1>
    </dataValidation>
    <dataValidation type="list" allowBlank="1" showDropDown="1" showInputMessage="1" showErrorMessage="1" sqref="C2:C344" xr:uid="{28EA9A5B-7442-458A-AFE1-2641BFDCBC3A}">
      <formula1>"Cruzado, Guzerá, Nelore"</formula1>
    </dataValidation>
  </dataValidations>
  <pageMargins left="0.7" right="0.7" top="0.75" bottom="0.75" header="0.3" footer="0.3"/>
  <pageSetup paperSize="9" orientation="portrait" r:id="rId1"/>
  <ignoredErrors>
    <ignoredError sqref="B308 B309:B313 G308:G313" calculatedColumn="1"/>
  </ignoredErrors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32C76D3-DD31-473E-9B8F-85F1A888F797}">
  <ds:schemaRefs/>
</ds:datastoreItem>
</file>

<file path=customXml/itemProps2.xml><?xml version="1.0" encoding="utf-8"?>
<ds:datastoreItem xmlns:ds="http://schemas.openxmlformats.org/officeDocument/2006/customXml" ds:itemID="{C1AC2A82-FE56-4272-9803-70CB7234BC48}">
  <ds:schemaRefs/>
</ds:datastoreItem>
</file>

<file path=customXml/itemProps3.xml><?xml version="1.0" encoding="utf-8"?>
<ds:datastoreItem xmlns:ds="http://schemas.openxmlformats.org/officeDocument/2006/customXml" ds:itemID="{B771F470-AC44-4EFD-BA77-248D2F631276}">
  <ds:schemaRefs/>
</ds:datastoreItem>
</file>

<file path=customXml/itemProps4.xml><?xml version="1.0" encoding="utf-8"?>
<ds:datastoreItem xmlns:ds="http://schemas.openxmlformats.org/officeDocument/2006/customXml" ds:itemID="{7DF68D51-61E5-4C9B-A225-E783BD3441C7}">
  <ds:schemaRefs/>
</ds:datastoreItem>
</file>

<file path=customXml/itemProps5.xml><?xml version="1.0" encoding="utf-8"?>
<ds:datastoreItem xmlns:ds="http://schemas.openxmlformats.org/officeDocument/2006/customXml" ds:itemID="{AF809A26-1B2A-44CD-9855-F9C2A41F8B5F}">
  <ds:schemaRefs/>
</ds:datastoreItem>
</file>

<file path=customXml/itemProps6.xml><?xml version="1.0" encoding="utf-8"?>
<ds:datastoreItem xmlns:ds="http://schemas.openxmlformats.org/officeDocument/2006/customXml" ds:itemID="{2150F53F-BED5-466C-ACA3-E099937284F0}">
  <ds:schemaRefs/>
</ds:datastoreItem>
</file>

<file path=customXml/itemProps7.xml><?xml version="1.0" encoding="utf-8"?>
<ds:datastoreItem xmlns:ds="http://schemas.openxmlformats.org/officeDocument/2006/customXml" ds:itemID="{7F6643D0-4011-4FA7-B5BB-CEC8B050553B}">
  <ds:schemaRefs/>
</ds:datastoreItem>
</file>

<file path=customXml/itemProps8.xml><?xml version="1.0" encoding="utf-8"?>
<ds:datastoreItem xmlns:ds="http://schemas.openxmlformats.org/officeDocument/2006/customXml" ds:itemID="{7C1562A6-1C57-49DC-A191-2C031F146149}">
  <ds:schemaRefs/>
</ds:datastoreItem>
</file>

<file path=customXml/itemProps9.xml><?xml version="1.0" encoding="utf-8"?>
<ds:datastoreItem xmlns:ds="http://schemas.openxmlformats.org/officeDocument/2006/customXml" ds:itemID="{F278666C-F3BF-4196-A714-7775911380BC}">
  <ds:schemaRefs/>
</ds:datastoreItem>
</file>

<file path=customXml/itemProps10.xml><?xml version="1.0" encoding="utf-8"?>
<ds:datastoreItem xmlns:ds="http://schemas.openxmlformats.org/officeDocument/2006/customXml" ds:itemID="{7F0F1A58-C550-416E-AABB-104003BE87C4}">
  <ds:schemaRefs/>
</ds:datastoreItem>
</file>

<file path=customXml/itemProps11.xml><?xml version="1.0" encoding="utf-8"?>
<ds:datastoreItem xmlns:ds="http://schemas.openxmlformats.org/officeDocument/2006/customXml" ds:itemID="{2503276A-FF71-4582-B454-2691527C1FC6}">
  <ds:schemaRefs/>
</ds:datastoreItem>
</file>

<file path=customXml/itemProps12.xml><?xml version="1.0" encoding="utf-8"?>
<ds:datastoreItem xmlns:ds="http://schemas.openxmlformats.org/officeDocument/2006/customXml" ds:itemID="{7014882D-1B87-4454-9799-106F6E330103}">
  <ds:schemaRefs/>
</ds:datastoreItem>
</file>

<file path=customXml/itemProps13.xml><?xml version="1.0" encoding="utf-8"?>
<ds:datastoreItem xmlns:ds="http://schemas.openxmlformats.org/officeDocument/2006/customXml" ds:itemID="{54B39496-C94B-4C0B-90C4-60C8B96C27F3}">
  <ds:schemaRefs/>
</ds:datastoreItem>
</file>

<file path=customXml/itemProps14.xml><?xml version="1.0" encoding="utf-8"?>
<ds:datastoreItem xmlns:ds="http://schemas.openxmlformats.org/officeDocument/2006/customXml" ds:itemID="{3E069950-2D37-475E-9715-E455423623C2}">
  <ds:schemaRefs/>
</ds:datastoreItem>
</file>

<file path=customXml/itemProps15.xml><?xml version="1.0" encoding="utf-8"?>
<ds:datastoreItem xmlns:ds="http://schemas.openxmlformats.org/officeDocument/2006/customXml" ds:itemID="{5CFD9597-E161-4DCE-9E88-30B3F6FC8869}">
  <ds:schemaRefs/>
</ds:datastoreItem>
</file>

<file path=customXml/itemProps16.xml><?xml version="1.0" encoding="utf-8"?>
<ds:datastoreItem xmlns:ds="http://schemas.openxmlformats.org/officeDocument/2006/customXml" ds:itemID="{8E8CD093-476C-40B6-B79B-CAB7082B4C76}">
  <ds:schemaRefs/>
</ds:datastoreItem>
</file>

<file path=customXml/itemProps17.xml><?xml version="1.0" encoding="utf-8"?>
<ds:datastoreItem xmlns:ds="http://schemas.openxmlformats.org/officeDocument/2006/customXml" ds:itemID="{BF5CF9E3-2076-4FA6-9BF9-8DB220836C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Dinâmica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2015-06-05T18:19:34Z</dcterms:created>
  <dcterms:modified xsi:type="dcterms:W3CDTF">2020-06-22T17:20:32Z</dcterms:modified>
</cp:coreProperties>
</file>