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Alessandro Portugal\OneDrive - alunos.utfpr.edu.br\Documentos\UTFPR\Curso Excel\arquivos do curso\"/>
    </mc:Choice>
  </mc:AlternateContent>
  <xr:revisionPtr revIDLastSave="0" documentId="13_ncr:1_{0DCB481A-48E6-4689-9CC2-9DA10677BD3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çõ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6" i="1" l="1" a="1"/>
  <c r="I6" i="1" s="1"/>
  <c r="G2" i="1" l="1"/>
  <c r="F2" i="1"/>
  <c r="E2" i="1"/>
  <c r="J2" i="1" l="1"/>
  <c r="K2" i="1" s="1"/>
  <c r="L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<sst xmlns="http://schemas.openxmlformats.org/spreadsheetml/2006/main" count="14" uniqueCount="13">
  <si>
    <t>Ação</t>
  </si>
  <si>
    <t>Qntd</t>
  </si>
  <si>
    <t>Preço</t>
  </si>
  <si>
    <t>Total Compra</t>
  </si>
  <si>
    <t>Preço Venda</t>
  </si>
  <si>
    <t>Total venda</t>
  </si>
  <si>
    <t>Lucro ou prejuízo</t>
  </si>
  <si>
    <t>SBSP3</t>
  </si>
  <si>
    <t>Corretagem</t>
  </si>
  <si>
    <t>Total Compra Corretagem</t>
  </si>
  <si>
    <t>Total venda Corretagem</t>
  </si>
  <si>
    <t>Qntd2</t>
  </si>
  <si>
    <t>Corretagem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</si>
</sst>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44" fontId="0" fillId="0" borderId="0" xfId="0" applyNumberForma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</cellXfs>
  <cellStyles count="2">
    <cellStyle name="Moeda" xfId="1" builtinId="4"/>
    <cellStyle name="Normal" xfId="0" builtinId="0"/>
  </cellStyles>
  <dxfs count="14">
    <dxf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</dxf>
    <dxf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</dxf>
    <dxf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</dxf>
    <dxf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L2" totalsRowShown="0" headerRowDxfId="13" dataDxfId="12">
  <autoFilter ref="A1:L2" xr:uid="{00000000-0009-0000-0100-000001000000}"/>
  <tableColumns count="12">
    <tableColumn id="1" xr3:uid="{00000000-0010-0000-0000-000001000000}" name="Ação" dataDxfId="11"/>
    <tableColumn id="2" xr3:uid="{00000000-0010-0000-0000-000002000000}" name="Qntd" dataDxfId="10"/>
    <tableColumn id="3" xr3:uid="{00000000-0010-0000-0000-000003000000}" name="Corretagem" dataDxfId="9" dataCellStyle="Moeda"/>
    <tableColumn id="4" xr3:uid="{00000000-0010-0000-0000-000004000000}" name="Preço" dataDxfId="8" dataCellStyle="Moeda"/>
    <tableColumn id="5" xr3:uid="{00000000-0010-0000-0000-000005000000}" name="Total Compra" dataDxfId="7">
      <calculatedColumnFormula>D2*B2</calculatedColumnFormula>
    </tableColumn>
    <tableColumn id="6" xr3:uid="{00000000-0010-0000-0000-000006000000}" name="Total Compra Corretagem" dataDxfId="6">
      <calculatedColumnFormula>(Tabela1[Qntd]*Tabela1[Preço])+Tabela1[Corretagem]</calculatedColumnFormula>
    </tableColumn>
    <tableColumn id="7" xr3:uid="{00000000-0010-0000-0000-000007000000}" name="Qntd2" dataDxfId="5">
      <calculatedColumnFormula>Tabela1[Qntd]</calculatedColumnFormula>
    </tableColumn>
    <tableColumn id="8" xr3:uid="{00000000-0010-0000-0000-000008000000}" name="Preço Venda" dataDxfId="4" dataCellStyle="Moeda"/>
    <tableColumn id="9" xr3:uid="{00000000-0010-0000-0000-000009000000}" name="Corretagem V" dataDxfId="3" dataCellStyle="Moeda"/>
    <tableColumn id="10" xr3:uid="{00000000-0010-0000-0000-00000A000000}" name="Total venda" dataDxfId="2">
      <calculatedColumnFormula>Tabela1[Preço Venda]*Tabela1[Qntd2]</calculatedColumnFormula>
    </tableColumn>
    <tableColumn id="11" xr3:uid="{00000000-0010-0000-0000-00000B000000}" name="Total venda Corretagem" dataDxfId="1">
      <calculatedColumnFormula>Tabela1[Total venda]-Tabela1[Corretagem V]</calculatedColumnFormula>
    </tableColumn>
    <tableColumn id="12" xr3:uid="{00000000-0010-0000-0000-00000C000000}" name="Lucro ou prejuízo" dataDxfId="0">
      <calculatedColumnFormula>Tabela1[Total venda Corretagem]-Tabela1[Total Compra Corretagem]</calculatedColumnFormula>
    </tableColumn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zoomScaleNormal="100" workbookViewId="0">
      <selection activeCell="K12" sqref="K12"/>
    </sheetView>
  </sheetViews>
  <sheetFormatPr defaultRowHeight="15" x14ac:dyDescent="0.25"/>
  <cols>
    <col min="3" max="3" width="13.85546875" customWidth="1"/>
    <col min="4" max="4" width="9.5703125" bestFit="1" customWidth="1"/>
    <col min="5" max="5" width="16.28515625" customWidth="1"/>
    <col min="6" max="6" width="26.28515625" customWidth="1"/>
    <col min="8" max="8" width="14.42578125" customWidth="1"/>
    <col min="9" max="9" width="18.42578125" bestFit="1" customWidth="1"/>
    <col min="10" max="10" width="13.85546875" customWidth="1"/>
    <col min="11" max="11" width="24.7109375" customWidth="1"/>
    <col min="12" max="12" width="18.42578125" customWidth="1"/>
  </cols>
  <sheetData>
    <row r="1" spans="1:12" s="7" customFormat="1" ht="30.75" customHeight="1" x14ac:dyDescent="0.25">
      <c r="A1" s="6" t="s">
        <v>0</v>
      </c>
      <c r="B1" s="6" t="s">
        <v>1</v>
      </c>
      <c r="C1" s="6" t="s">
        <v>8</v>
      </c>
      <c r="D1" s="6" t="s">
        <v>2</v>
      </c>
      <c r="E1" s="6" t="s">
        <v>3</v>
      </c>
      <c r="F1" s="6" t="s">
        <v>9</v>
      </c>
      <c r="G1" s="6" t="s">
        <v>11</v>
      </c>
      <c r="H1" s="6" t="s">
        <v>4</v>
      </c>
      <c r="I1" s="6" t="s">
        <v>12</v>
      </c>
      <c r="J1" s="6" t="s">
        <v>5</v>
      </c>
      <c r="K1" s="6" t="s">
        <v>10</v>
      </c>
      <c r="L1" s="6" t="s">
        <v>6</v>
      </c>
    </row>
    <row r="2" spans="1:12" x14ac:dyDescent="0.25">
      <c r="A2" s="1" t="s">
        <v>7</v>
      </c>
      <c r="B2" s="1">
        <v>70</v>
      </c>
      <c r="C2" s="2">
        <v>4.9000000000000004</v>
      </c>
      <c r="D2" s="2">
        <v>32.950000000000003</v>
      </c>
      <c r="E2" s="4">
        <f>D2*B2</f>
        <v>2306.5</v>
      </c>
      <c r="F2" s="3">
        <f>(Tabela1[Qntd]*Tabela1[Preço])+Tabela1[Corretagem]</f>
        <v>2311.4</v>
      </c>
      <c r="G2" s="1">
        <f>Tabela1[Qntd]</f>
        <v>70</v>
      </c>
      <c r="H2" s="2">
        <v>33.447142857142865</v>
      </c>
      <c r="I2" s="2">
        <v>4.9000000000000004</v>
      </c>
      <c r="J2" s="3">
        <f>Tabela1[Preço Venda]*Tabela1[Qntd2]</f>
        <v>2341.3000000000006</v>
      </c>
      <c r="K2" s="3">
        <f>Tabela1[Total venda]-Tabela1[Corretagem V]</f>
        <v>2336.4000000000005</v>
      </c>
      <c r="L2" s="3">
        <f>Tabela1[Total venda Corretagem]-Tabela1[Total Compra Corretagem]</f>
        <v>25.000000000000455</v>
      </c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5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2" t="s">
        <v>4</v>
      </c>
      <c r="I6" s="2" cm="1">
        <f t="array" ref="I6">Tabela1[Preço Venda]*Tabela1[Qntd2]</f>
        <v>2341.3000000000006</v>
      </c>
      <c r="J6" s="8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2">
        <v>33.35</v>
      </c>
      <c r="I7" s="2">
        <f t="dataTable" ref="I7:I17" dt2D="0" dtr="0" r1="H2"/>
        <v>2334.5</v>
      </c>
      <c r="J7" s="8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2">
        <v>33.369999999999997</v>
      </c>
      <c r="I8" s="2">
        <v>2335.8999999999996</v>
      </c>
      <c r="J8" s="8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2">
        <v>33.450000000000003</v>
      </c>
      <c r="I9" s="2">
        <v>2341.5</v>
      </c>
      <c r="J9" s="8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2">
        <v>33.49</v>
      </c>
      <c r="I10" s="2">
        <v>2344.3000000000002</v>
      </c>
      <c r="J10" s="8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2">
        <v>33.520000000000003</v>
      </c>
      <c r="I11" s="2">
        <v>2346.4</v>
      </c>
      <c r="J11" s="8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2">
        <v>33.53</v>
      </c>
      <c r="I12" s="2">
        <v>2347.1</v>
      </c>
      <c r="J12" s="8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2">
        <v>33.549999999999997</v>
      </c>
      <c r="I13" s="2">
        <v>2348.5</v>
      </c>
      <c r="J13" s="8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2">
        <v>33.69</v>
      </c>
      <c r="I14" s="2">
        <v>2358.2999999999997</v>
      </c>
      <c r="J14" s="8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2">
        <v>33.72</v>
      </c>
      <c r="I15" s="2">
        <v>2360.4</v>
      </c>
      <c r="J15" s="8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2">
        <v>33.75</v>
      </c>
      <c r="I16" s="2">
        <v>2362.5</v>
      </c>
      <c r="J16" s="8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2">
        <v>33.76</v>
      </c>
      <c r="I17" s="2">
        <v>2363.1999999999998</v>
      </c>
      <c r="J17" s="8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Alessandro Portugal</cp:lastModifiedBy>
  <dcterms:created xsi:type="dcterms:W3CDTF">2016-10-27T23:50:14Z</dcterms:created>
  <dcterms:modified xsi:type="dcterms:W3CDTF">2020-06-19T01:42:03Z</dcterms:modified>
</cp:coreProperties>
</file>